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uben/Desktop/220121 Cy5 ladder EMSA with yCAF1 yKERtohKER/Measurements_Boxes/"/>
    </mc:Choice>
  </mc:AlternateContent>
  <xr:revisionPtr revIDLastSave="0" documentId="13_ncr:40009_{895ED2BE-CB12-9344-BDB9-AE61A0B130C8}" xr6:coauthVersionLast="47" xr6:coauthVersionMax="47" xr10:uidLastSave="{00000000-0000-0000-0000-000000000000}"/>
  <bookViews>
    <workbookView xWindow="22680" yWindow="500" windowWidth="15940" windowHeight="23020" activeTab="1"/>
  </bookViews>
  <sheets>
    <sheet name="220121 Cy5 ladder EMSA with yCA" sheetId="1" r:id="rId1"/>
    <sheet name="App Fract Bound" sheetId="2" r:id="rId2"/>
  </sheets>
  <calcPr calcId="0"/>
</workbook>
</file>

<file path=xl/calcChain.xml><?xml version="1.0" encoding="utf-8"?>
<calcChain xmlns="http://schemas.openxmlformats.org/spreadsheetml/2006/main">
  <c r="G44" i="2" l="1"/>
  <c r="G45" i="2"/>
  <c r="G46" i="2"/>
  <c r="G47" i="2"/>
  <c r="G48" i="2"/>
  <c r="G49" i="2"/>
  <c r="G50" i="2"/>
  <c r="G51" i="2"/>
  <c r="G52" i="2"/>
  <c r="G43" i="2"/>
  <c r="G34" i="2"/>
  <c r="G35" i="2"/>
  <c r="G36" i="2"/>
  <c r="G37" i="2"/>
  <c r="G38" i="2"/>
  <c r="G39" i="2"/>
  <c r="G40" i="2"/>
  <c r="G41" i="2"/>
  <c r="G42" i="2"/>
  <c r="G33" i="2"/>
  <c r="G24" i="2"/>
  <c r="G25" i="2"/>
  <c r="G26" i="2"/>
  <c r="G27" i="2"/>
  <c r="G28" i="2"/>
  <c r="G29" i="2"/>
  <c r="G30" i="2"/>
  <c r="G31" i="2"/>
  <c r="G32" i="2"/>
  <c r="G23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G22" i="2" s="1"/>
  <c r="F21" i="2"/>
  <c r="G21" i="2" s="1"/>
  <c r="F20" i="2"/>
  <c r="F19" i="2"/>
  <c r="F18" i="2"/>
  <c r="F17" i="2"/>
  <c r="F16" i="2"/>
  <c r="G16" i="2" s="1"/>
  <c r="F15" i="2"/>
  <c r="G15" i="2" s="1"/>
  <c r="F14" i="2"/>
  <c r="F13" i="2"/>
  <c r="G13" i="2" s="1"/>
  <c r="F12" i="2"/>
  <c r="F11" i="2"/>
  <c r="F10" i="2"/>
  <c r="F9" i="2"/>
  <c r="G9" i="2" s="1"/>
  <c r="F8" i="2"/>
  <c r="G8" i="2" s="1"/>
  <c r="F7" i="2"/>
  <c r="F6" i="2"/>
  <c r="F5" i="2"/>
  <c r="F4" i="2"/>
  <c r="F3" i="2"/>
  <c r="G7" i="2" l="1"/>
  <c r="G5" i="2"/>
  <c r="G19" i="2"/>
  <c r="G6" i="2"/>
  <c r="G20" i="2"/>
  <c r="G14" i="2"/>
  <c r="G10" i="2"/>
  <c r="G4" i="2"/>
  <c r="G11" i="2"/>
  <c r="G17" i="2"/>
  <c r="G12" i="2"/>
  <c r="G18" i="2"/>
  <c r="G3" i="2"/>
  <c r="H47" i="2" l="1"/>
  <c r="H39" i="2"/>
  <c r="H31" i="2"/>
  <c r="H23" i="2"/>
  <c r="H15" i="2"/>
  <c r="H7" i="2"/>
  <c r="H28" i="2"/>
  <c r="H12" i="2"/>
  <c r="H4" i="2"/>
  <c r="H14" i="2"/>
  <c r="H6" i="2"/>
  <c r="H48" i="2"/>
  <c r="H24" i="2"/>
  <c r="H45" i="2"/>
  <c r="H29" i="2"/>
  <c r="H21" i="2"/>
  <c r="H52" i="2"/>
  <c r="H44" i="2"/>
  <c r="H36" i="2"/>
  <c r="H20" i="2"/>
  <c r="H8" i="2"/>
  <c r="H10" i="2"/>
  <c r="H49" i="2"/>
  <c r="H41" i="2"/>
  <c r="H33" i="2"/>
  <c r="H25" i="2"/>
  <c r="H17" i="2"/>
  <c r="H9" i="2"/>
  <c r="H46" i="2"/>
  <c r="H38" i="2"/>
  <c r="H30" i="2"/>
  <c r="H22" i="2"/>
  <c r="H11" i="2"/>
  <c r="H32" i="2"/>
  <c r="H16" i="2"/>
  <c r="H13" i="2"/>
  <c r="H5" i="2"/>
  <c r="H3" i="2"/>
  <c r="H40" i="2"/>
  <c r="H51" i="2"/>
  <c r="H43" i="2"/>
  <c r="H35" i="2"/>
  <c r="H27" i="2"/>
  <c r="H19" i="2"/>
  <c r="H42" i="2"/>
  <c r="H37" i="2"/>
  <c r="H18" i="2"/>
  <c r="H50" i="2"/>
  <c r="H34" i="2"/>
  <c r="H26" i="2"/>
</calcChain>
</file>

<file path=xl/sharedStrings.xml><?xml version="1.0" encoding="utf-8"?>
<sst xmlns="http://schemas.openxmlformats.org/spreadsheetml/2006/main" count="182" uniqueCount="79">
  <si>
    <t>Name</t>
  </si>
  <si>
    <t>Volume</t>
  </si>
  <si>
    <t>Background</t>
  </si>
  <si>
    <t>Background Level</t>
  </si>
  <si>
    <t>Background Type</t>
  </si>
  <si>
    <t>Median Intensity</t>
  </si>
  <si>
    <t>Average Intensity</t>
  </si>
  <si>
    <t>Mode Intensity</t>
  </si>
  <si>
    <t>Std Dev</t>
  </si>
  <si>
    <t>Variance</t>
  </si>
  <si>
    <t>Min Intensity</t>
  </si>
  <si>
    <t>Max Intensity</t>
  </si>
  <si>
    <t>Percent</t>
  </si>
  <si>
    <t>Area &gt; Background</t>
  </si>
  <si>
    <t>Centre X</t>
  </si>
  <si>
    <t>Centre Y</t>
  </si>
  <si>
    <t>Width</t>
  </si>
  <si>
    <t>Height</t>
  </si>
  <si>
    <t>Area</t>
  </si>
  <si>
    <t>Comment</t>
  </si>
  <si>
    <t>1 cell(1, 1)</t>
  </si>
  <si>
    <t>None</t>
  </si>
  <si>
    <t>1 cell(2, 1)</t>
  </si>
  <si>
    <t>1 cell(3, 1)</t>
  </si>
  <si>
    <t>1 cell(4, 1)</t>
  </si>
  <si>
    <t>1 cell(5, 1)</t>
  </si>
  <si>
    <t>1 cell(6, 1)</t>
  </si>
  <si>
    <t>1 cell(7, 1)</t>
  </si>
  <si>
    <t>1 cell(8, 1)</t>
  </si>
  <si>
    <t>1 cell(9, 1)</t>
  </si>
  <si>
    <t>1 cell(10, 1)</t>
  </si>
  <si>
    <t>2 cell(1, 1)</t>
  </si>
  <si>
    <t>2 cell(2, 1)</t>
  </si>
  <si>
    <t>2 cell(3, 1)</t>
  </si>
  <si>
    <t>2 cell(4, 1)</t>
  </si>
  <si>
    <t>2 cell(5, 1)</t>
  </si>
  <si>
    <t>2 cell(6, 1)</t>
  </si>
  <si>
    <t>2 cell(7, 1)</t>
  </si>
  <si>
    <t>2 cell(8, 1)</t>
  </si>
  <si>
    <t>2 cell(9, 1)</t>
  </si>
  <si>
    <t>2 cell(10, 1)</t>
  </si>
  <si>
    <t>3 cell(1, 1)</t>
  </si>
  <si>
    <t>3 cell(2, 1)</t>
  </si>
  <si>
    <t>3 cell(3, 1)</t>
  </si>
  <si>
    <t>3 cell(4, 1)</t>
  </si>
  <si>
    <t>3 cell(5, 1)</t>
  </si>
  <si>
    <t>3 cell(6, 1)</t>
  </si>
  <si>
    <t>3 cell(7, 1)</t>
  </si>
  <si>
    <t>3 cell(8, 1)</t>
  </si>
  <si>
    <t>3 cell(9, 1)</t>
  </si>
  <si>
    <t>3 cell(10, 1)</t>
  </si>
  <si>
    <t>4 cell(1, 1)</t>
  </si>
  <si>
    <t>4 cell(2, 1)</t>
  </si>
  <si>
    <t>4 cell(3, 1)</t>
  </si>
  <si>
    <t>4 cell(4, 1)</t>
  </si>
  <si>
    <t>4 cell(5, 1)</t>
  </si>
  <si>
    <t>4 cell(6, 1)</t>
  </si>
  <si>
    <t>4 cell(7, 1)</t>
  </si>
  <si>
    <t>4 cell(8, 1)</t>
  </si>
  <si>
    <t>4 cell(9, 1)</t>
  </si>
  <si>
    <t>4 cell(10, 1)</t>
  </si>
  <si>
    <t>5 cell(1, 1)</t>
  </si>
  <si>
    <t>5 cell(2, 1)</t>
  </si>
  <si>
    <t>5 cell(3, 1)</t>
  </si>
  <si>
    <t>5 cell(4, 1)</t>
  </si>
  <si>
    <t>5 cell(5, 1)</t>
  </si>
  <si>
    <t>5 cell(6, 1)</t>
  </si>
  <si>
    <t>5 cell(7, 1)</t>
  </si>
  <si>
    <t>5 cell(8, 1)</t>
  </si>
  <si>
    <t>5 cell(9, 1)</t>
  </si>
  <si>
    <t>5 cell(10, 1)</t>
  </si>
  <si>
    <t>Minus Backg.</t>
  </si>
  <si>
    <t>Normalization</t>
  </si>
  <si>
    <t>Bound apparent</t>
  </si>
  <si>
    <t>50bp</t>
  </si>
  <si>
    <t>40bp</t>
  </si>
  <si>
    <t>30 bp</t>
  </si>
  <si>
    <t>20 bp</t>
  </si>
  <si>
    <t>10 bp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</si>
</sst>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33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52"/>
  <sheetViews>
    <sheetView workbookViewId="0">
      <selection activeCell="T2" sqref="T2:T52"/>
    </sheetView>
  </sheetViews>
  <sheetFormatPr baseColWidth="10" defaultRowHeight="16" x14ac:dyDescent="0.2"/>
  <sheetData>
    <row r="1" spans="2:21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</row>
    <row r="2" spans="2:21" x14ac:dyDescent="0.2">
      <c r="B2" t="s">
        <v>20</v>
      </c>
      <c r="C2">
        <v>2092405</v>
      </c>
      <c r="D2">
        <v>0</v>
      </c>
      <c r="E2">
        <v>0</v>
      </c>
      <c r="F2" t="s">
        <v>21</v>
      </c>
      <c r="G2">
        <v>517</v>
      </c>
      <c r="H2">
        <v>520.5</v>
      </c>
      <c r="I2">
        <v>73</v>
      </c>
      <c r="J2">
        <v>355.1</v>
      </c>
      <c r="K2">
        <v>126096.26</v>
      </c>
      <c r="L2">
        <v>1377</v>
      </c>
      <c r="M2">
        <v>45</v>
      </c>
      <c r="N2">
        <v>2.36</v>
      </c>
      <c r="O2">
        <v>4020</v>
      </c>
      <c r="P2">
        <v>573</v>
      </c>
      <c r="Q2">
        <v>1312</v>
      </c>
      <c r="R2">
        <v>134</v>
      </c>
      <c r="S2">
        <v>32</v>
      </c>
      <c r="T2">
        <v>4020</v>
      </c>
    </row>
    <row r="3" spans="2:21" x14ac:dyDescent="0.2">
      <c r="B3" t="s">
        <v>22</v>
      </c>
      <c r="C3">
        <v>1980839</v>
      </c>
      <c r="D3">
        <v>0</v>
      </c>
      <c r="E3">
        <v>0</v>
      </c>
      <c r="F3" t="s">
        <v>21</v>
      </c>
      <c r="G3">
        <v>488</v>
      </c>
      <c r="H3">
        <v>496.33</v>
      </c>
      <c r="I3">
        <v>92</v>
      </c>
      <c r="J3">
        <v>283.14999999999998</v>
      </c>
      <c r="K3">
        <v>80176.45</v>
      </c>
      <c r="L3">
        <v>1279</v>
      </c>
      <c r="M3">
        <v>64</v>
      </c>
      <c r="N3">
        <v>2.2400000000000002</v>
      </c>
      <c r="O3">
        <v>3991</v>
      </c>
      <c r="P3">
        <v>706</v>
      </c>
      <c r="Q3">
        <v>1314</v>
      </c>
      <c r="R3">
        <v>133</v>
      </c>
      <c r="S3">
        <v>32</v>
      </c>
      <c r="T3">
        <v>3991</v>
      </c>
    </row>
    <row r="4" spans="2:21" x14ac:dyDescent="0.2">
      <c r="B4" t="s">
        <v>23</v>
      </c>
      <c r="C4">
        <v>1173356</v>
      </c>
      <c r="D4">
        <v>0</v>
      </c>
      <c r="E4">
        <v>0</v>
      </c>
      <c r="F4" t="s">
        <v>21</v>
      </c>
      <c r="G4">
        <v>289.5</v>
      </c>
      <c r="H4">
        <v>296.75</v>
      </c>
      <c r="I4">
        <v>93</v>
      </c>
      <c r="J4">
        <v>155.87</v>
      </c>
      <c r="K4">
        <v>24295.41</v>
      </c>
      <c r="L4">
        <v>705</v>
      </c>
      <c r="M4">
        <v>58</v>
      </c>
      <c r="N4">
        <v>1.33</v>
      </c>
      <c r="O4">
        <v>3954</v>
      </c>
      <c r="P4">
        <v>840</v>
      </c>
      <c r="Q4">
        <v>1316</v>
      </c>
      <c r="R4">
        <v>134</v>
      </c>
      <c r="S4">
        <v>32</v>
      </c>
      <c r="T4">
        <v>3954</v>
      </c>
    </row>
    <row r="5" spans="2:21" x14ac:dyDescent="0.2">
      <c r="B5" t="s">
        <v>24</v>
      </c>
      <c r="C5">
        <v>1088415</v>
      </c>
      <c r="D5">
        <v>0</v>
      </c>
      <c r="E5">
        <v>0</v>
      </c>
      <c r="F5" t="s">
        <v>21</v>
      </c>
      <c r="G5">
        <v>268</v>
      </c>
      <c r="H5">
        <v>282.12</v>
      </c>
      <c r="I5">
        <v>82</v>
      </c>
      <c r="J5">
        <v>147.57</v>
      </c>
      <c r="K5">
        <v>21777.8</v>
      </c>
      <c r="L5">
        <v>675</v>
      </c>
      <c r="M5">
        <v>60</v>
      </c>
      <c r="N5">
        <v>1.23</v>
      </c>
      <c r="O5">
        <v>3858</v>
      </c>
      <c r="P5">
        <v>973</v>
      </c>
      <c r="Q5">
        <v>1318</v>
      </c>
      <c r="R5">
        <v>133</v>
      </c>
      <c r="S5">
        <v>31</v>
      </c>
      <c r="T5">
        <v>3858</v>
      </c>
    </row>
    <row r="6" spans="2:21" x14ac:dyDescent="0.2">
      <c r="B6" t="s">
        <v>25</v>
      </c>
      <c r="C6">
        <v>651519</v>
      </c>
      <c r="D6">
        <v>0</v>
      </c>
      <c r="E6">
        <v>0</v>
      </c>
      <c r="F6" t="s">
        <v>21</v>
      </c>
      <c r="G6">
        <v>167.5</v>
      </c>
      <c r="H6">
        <v>167.66</v>
      </c>
      <c r="I6">
        <v>192</v>
      </c>
      <c r="J6">
        <v>58.67</v>
      </c>
      <c r="K6">
        <v>3442.09</v>
      </c>
      <c r="L6">
        <v>342</v>
      </c>
      <c r="M6">
        <v>64</v>
      </c>
      <c r="N6">
        <v>0.74</v>
      </c>
      <c r="O6">
        <v>3886</v>
      </c>
      <c r="P6">
        <v>1107</v>
      </c>
      <c r="Q6">
        <v>1320</v>
      </c>
      <c r="R6">
        <v>134</v>
      </c>
      <c r="S6">
        <v>31</v>
      </c>
      <c r="T6">
        <v>3886</v>
      </c>
    </row>
    <row r="7" spans="2:21" x14ac:dyDescent="0.2">
      <c r="B7" t="s">
        <v>26</v>
      </c>
      <c r="C7">
        <v>620045</v>
      </c>
      <c r="D7">
        <v>0</v>
      </c>
      <c r="E7">
        <v>0</v>
      </c>
      <c r="F7" t="s">
        <v>21</v>
      </c>
      <c r="G7">
        <v>156</v>
      </c>
      <c r="H7">
        <v>159.56</v>
      </c>
      <c r="I7">
        <v>167</v>
      </c>
      <c r="J7">
        <v>55.83</v>
      </c>
      <c r="K7">
        <v>3117.02</v>
      </c>
      <c r="L7">
        <v>311</v>
      </c>
      <c r="M7">
        <v>57</v>
      </c>
      <c r="N7">
        <v>0.7</v>
      </c>
      <c r="O7">
        <v>3886</v>
      </c>
      <c r="P7">
        <v>1241</v>
      </c>
      <c r="Q7">
        <v>1322</v>
      </c>
      <c r="R7">
        <v>134</v>
      </c>
      <c r="S7">
        <v>31</v>
      </c>
      <c r="T7">
        <v>3886</v>
      </c>
    </row>
    <row r="8" spans="2:21" x14ac:dyDescent="0.2">
      <c r="B8" t="s">
        <v>27</v>
      </c>
      <c r="C8">
        <v>515472</v>
      </c>
      <c r="D8">
        <v>0</v>
      </c>
      <c r="E8">
        <v>0</v>
      </c>
      <c r="F8" t="s">
        <v>21</v>
      </c>
      <c r="G8">
        <v>127</v>
      </c>
      <c r="H8">
        <v>133.61000000000001</v>
      </c>
      <c r="I8">
        <v>122</v>
      </c>
      <c r="J8">
        <v>37.049999999999997</v>
      </c>
      <c r="K8">
        <v>1372.67</v>
      </c>
      <c r="L8">
        <v>250</v>
      </c>
      <c r="M8">
        <v>59</v>
      </c>
      <c r="N8">
        <v>0.57999999999999996</v>
      </c>
      <c r="O8">
        <v>3858</v>
      </c>
      <c r="P8">
        <v>1374</v>
      </c>
      <c r="Q8">
        <v>1324</v>
      </c>
      <c r="R8">
        <v>133</v>
      </c>
      <c r="S8">
        <v>31</v>
      </c>
      <c r="T8">
        <v>3858</v>
      </c>
    </row>
    <row r="9" spans="2:21" x14ac:dyDescent="0.2">
      <c r="B9" t="s">
        <v>28</v>
      </c>
      <c r="C9">
        <v>420202</v>
      </c>
      <c r="D9">
        <v>0</v>
      </c>
      <c r="E9">
        <v>0</v>
      </c>
      <c r="F9" t="s">
        <v>21</v>
      </c>
      <c r="G9">
        <v>104</v>
      </c>
      <c r="H9">
        <v>110</v>
      </c>
      <c r="I9">
        <v>93</v>
      </c>
      <c r="J9">
        <v>28.9</v>
      </c>
      <c r="K9">
        <v>834.96</v>
      </c>
      <c r="L9">
        <v>188</v>
      </c>
      <c r="M9">
        <v>53</v>
      </c>
      <c r="N9">
        <v>0.47</v>
      </c>
      <c r="O9">
        <v>3820</v>
      </c>
      <c r="P9">
        <v>1508</v>
      </c>
      <c r="Q9">
        <v>1326</v>
      </c>
      <c r="R9">
        <v>134</v>
      </c>
      <c r="S9">
        <v>31</v>
      </c>
      <c r="T9">
        <v>3820</v>
      </c>
    </row>
    <row r="10" spans="2:21" x14ac:dyDescent="0.2">
      <c r="B10" t="s">
        <v>29</v>
      </c>
      <c r="C10">
        <v>346352</v>
      </c>
      <c r="D10">
        <v>0</v>
      </c>
      <c r="E10">
        <v>0</v>
      </c>
      <c r="F10" t="s">
        <v>21</v>
      </c>
      <c r="G10">
        <v>93</v>
      </c>
      <c r="H10">
        <v>92.98</v>
      </c>
      <c r="I10">
        <v>96</v>
      </c>
      <c r="J10">
        <v>15.61</v>
      </c>
      <c r="K10">
        <v>243.66</v>
      </c>
      <c r="L10">
        <v>141</v>
      </c>
      <c r="M10">
        <v>46</v>
      </c>
      <c r="N10">
        <v>0.39</v>
      </c>
      <c r="O10">
        <v>3725</v>
      </c>
      <c r="P10">
        <v>1641</v>
      </c>
      <c r="Q10">
        <v>1329</v>
      </c>
      <c r="R10">
        <v>133</v>
      </c>
      <c r="S10">
        <v>30</v>
      </c>
      <c r="T10">
        <v>3725</v>
      </c>
    </row>
    <row r="11" spans="2:21" x14ac:dyDescent="0.2">
      <c r="B11" t="s">
        <v>30</v>
      </c>
      <c r="C11">
        <v>336520</v>
      </c>
      <c r="D11">
        <v>0</v>
      </c>
      <c r="E11">
        <v>0</v>
      </c>
      <c r="F11" t="s">
        <v>21</v>
      </c>
      <c r="G11">
        <v>90</v>
      </c>
      <c r="H11">
        <v>89.69</v>
      </c>
      <c r="I11">
        <v>93</v>
      </c>
      <c r="J11">
        <v>12.79</v>
      </c>
      <c r="K11">
        <v>163.65</v>
      </c>
      <c r="L11">
        <v>129</v>
      </c>
      <c r="M11">
        <v>48</v>
      </c>
      <c r="N11">
        <v>0.38</v>
      </c>
      <c r="O11">
        <v>3752</v>
      </c>
      <c r="P11">
        <v>1775</v>
      </c>
      <c r="Q11">
        <v>1331</v>
      </c>
      <c r="R11">
        <v>134</v>
      </c>
      <c r="S11">
        <v>30</v>
      </c>
      <c r="T11">
        <v>3752</v>
      </c>
    </row>
    <row r="12" spans="2:21" x14ac:dyDescent="0.2">
      <c r="B12" t="s">
        <v>31</v>
      </c>
      <c r="C12">
        <v>2289860</v>
      </c>
      <c r="D12">
        <v>0</v>
      </c>
      <c r="E12">
        <v>0</v>
      </c>
      <c r="F12" t="s">
        <v>21</v>
      </c>
      <c r="G12">
        <v>513</v>
      </c>
      <c r="H12">
        <v>542.75</v>
      </c>
      <c r="I12">
        <v>87</v>
      </c>
      <c r="J12">
        <v>307.7</v>
      </c>
      <c r="K12">
        <v>94678.96</v>
      </c>
      <c r="L12">
        <v>1292</v>
      </c>
      <c r="M12">
        <v>45</v>
      </c>
      <c r="N12">
        <v>2.59</v>
      </c>
      <c r="O12">
        <v>4219</v>
      </c>
      <c r="P12">
        <v>587</v>
      </c>
      <c r="Q12">
        <v>1346</v>
      </c>
      <c r="R12">
        <v>133</v>
      </c>
      <c r="S12">
        <v>34</v>
      </c>
      <c r="T12">
        <v>4219</v>
      </c>
    </row>
    <row r="13" spans="2:21" x14ac:dyDescent="0.2">
      <c r="B13" t="s">
        <v>32</v>
      </c>
      <c r="C13">
        <v>2168119</v>
      </c>
      <c r="D13">
        <v>0</v>
      </c>
      <c r="E13">
        <v>0</v>
      </c>
      <c r="F13" t="s">
        <v>21</v>
      </c>
      <c r="G13">
        <v>489</v>
      </c>
      <c r="H13">
        <v>509.91</v>
      </c>
      <c r="I13">
        <v>89</v>
      </c>
      <c r="J13">
        <v>288.87</v>
      </c>
      <c r="K13">
        <v>83447.56</v>
      </c>
      <c r="L13">
        <v>1193</v>
      </c>
      <c r="M13">
        <v>60</v>
      </c>
      <c r="N13">
        <v>2.4500000000000002</v>
      </c>
      <c r="O13">
        <v>4252</v>
      </c>
      <c r="P13">
        <v>719</v>
      </c>
      <c r="Q13">
        <v>1347</v>
      </c>
      <c r="R13">
        <v>134</v>
      </c>
      <c r="S13">
        <v>33</v>
      </c>
      <c r="T13">
        <v>4252</v>
      </c>
    </row>
    <row r="14" spans="2:21" x14ac:dyDescent="0.2">
      <c r="B14" t="s">
        <v>33</v>
      </c>
      <c r="C14">
        <v>1896920</v>
      </c>
      <c r="D14">
        <v>0</v>
      </c>
      <c r="E14">
        <v>0</v>
      </c>
      <c r="F14" t="s">
        <v>21</v>
      </c>
      <c r="G14">
        <v>440</v>
      </c>
      <c r="H14">
        <v>449.61</v>
      </c>
      <c r="I14">
        <v>94</v>
      </c>
      <c r="J14">
        <v>239.78</v>
      </c>
      <c r="K14">
        <v>57493.3</v>
      </c>
      <c r="L14">
        <v>1019</v>
      </c>
      <c r="M14">
        <v>66</v>
      </c>
      <c r="N14">
        <v>2.14</v>
      </c>
      <c r="O14">
        <v>4219</v>
      </c>
      <c r="P14">
        <v>850</v>
      </c>
      <c r="Q14">
        <v>1349</v>
      </c>
      <c r="R14">
        <v>133</v>
      </c>
      <c r="S14">
        <v>34</v>
      </c>
      <c r="T14">
        <v>4219</v>
      </c>
    </row>
    <row r="15" spans="2:21" x14ac:dyDescent="0.2">
      <c r="B15" t="s">
        <v>34</v>
      </c>
      <c r="C15">
        <v>1854127</v>
      </c>
      <c r="D15">
        <v>0</v>
      </c>
      <c r="E15">
        <v>0</v>
      </c>
      <c r="F15" t="s">
        <v>21</v>
      </c>
      <c r="G15">
        <v>429</v>
      </c>
      <c r="H15">
        <v>436.06</v>
      </c>
      <c r="I15">
        <v>88</v>
      </c>
      <c r="J15">
        <v>229.83</v>
      </c>
      <c r="K15">
        <v>52822.5</v>
      </c>
      <c r="L15">
        <v>985</v>
      </c>
      <c r="M15">
        <v>67</v>
      </c>
      <c r="N15">
        <v>2.1</v>
      </c>
      <c r="O15">
        <v>4252</v>
      </c>
      <c r="P15">
        <v>982</v>
      </c>
      <c r="Q15">
        <v>1350</v>
      </c>
      <c r="R15">
        <v>134</v>
      </c>
      <c r="S15">
        <v>33</v>
      </c>
      <c r="T15">
        <v>4252</v>
      </c>
    </row>
    <row r="16" spans="2:21" x14ac:dyDescent="0.2">
      <c r="B16" t="s">
        <v>35</v>
      </c>
      <c r="C16">
        <v>1241534</v>
      </c>
      <c r="D16">
        <v>0</v>
      </c>
      <c r="E16">
        <v>0</v>
      </c>
      <c r="F16" t="s">
        <v>21</v>
      </c>
      <c r="G16">
        <v>287</v>
      </c>
      <c r="H16">
        <v>294.27</v>
      </c>
      <c r="I16">
        <v>94</v>
      </c>
      <c r="J16">
        <v>142.31</v>
      </c>
      <c r="K16">
        <v>20251.64</v>
      </c>
      <c r="L16">
        <v>619</v>
      </c>
      <c r="M16">
        <v>57</v>
      </c>
      <c r="N16">
        <v>1.4</v>
      </c>
      <c r="O16">
        <v>4219</v>
      </c>
      <c r="P16">
        <v>1113</v>
      </c>
      <c r="Q16">
        <v>1352</v>
      </c>
      <c r="R16">
        <v>133</v>
      </c>
      <c r="S16">
        <v>34</v>
      </c>
      <c r="T16">
        <v>4219</v>
      </c>
    </row>
    <row r="17" spans="2:20" x14ac:dyDescent="0.2">
      <c r="B17" t="s">
        <v>36</v>
      </c>
      <c r="C17">
        <v>1151659</v>
      </c>
      <c r="D17">
        <v>0</v>
      </c>
      <c r="E17">
        <v>0</v>
      </c>
      <c r="F17" t="s">
        <v>21</v>
      </c>
      <c r="G17">
        <v>265</v>
      </c>
      <c r="H17">
        <v>272.97000000000003</v>
      </c>
      <c r="I17">
        <v>204</v>
      </c>
      <c r="J17">
        <v>125.82</v>
      </c>
      <c r="K17">
        <v>15829.74</v>
      </c>
      <c r="L17">
        <v>549</v>
      </c>
      <c r="M17">
        <v>62</v>
      </c>
      <c r="N17">
        <v>1.3</v>
      </c>
      <c r="O17">
        <v>4219</v>
      </c>
      <c r="P17">
        <v>1244</v>
      </c>
      <c r="Q17">
        <v>1354</v>
      </c>
      <c r="R17">
        <v>133</v>
      </c>
      <c r="S17">
        <v>34</v>
      </c>
      <c r="T17">
        <v>4219</v>
      </c>
    </row>
    <row r="18" spans="2:20" x14ac:dyDescent="0.2">
      <c r="B18" t="s">
        <v>37</v>
      </c>
      <c r="C18">
        <v>795835</v>
      </c>
      <c r="D18">
        <v>0</v>
      </c>
      <c r="E18">
        <v>0</v>
      </c>
      <c r="F18" t="s">
        <v>21</v>
      </c>
      <c r="G18">
        <v>193</v>
      </c>
      <c r="H18">
        <v>187.17</v>
      </c>
      <c r="I18">
        <v>78</v>
      </c>
      <c r="J18">
        <v>65.069999999999993</v>
      </c>
      <c r="K18">
        <v>4234.2</v>
      </c>
      <c r="L18">
        <v>321</v>
      </c>
      <c r="M18">
        <v>51</v>
      </c>
      <c r="N18">
        <v>0.9</v>
      </c>
      <c r="O18">
        <v>4252</v>
      </c>
      <c r="P18">
        <v>1376</v>
      </c>
      <c r="Q18">
        <v>1355</v>
      </c>
      <c r="R18">
        <v>134</v>
      </c>
      <c r="S18">
        <v>33</v>
      </c>
      <c r="T18">
        <v>4252</v>
      </c>
    </row>
    <row r="19" spans="2:20" x14ac:dyDescent="0.2">
      <c r="B19" t="s">
        <v>38</v>
      </c>
      <c r="C19">
        <v>494290</v>
      </c>
      <c r="D19">
        <v>0</v>
      </c>
      <c r="E19">
        <v>0</v>
      </c>
      <c r="F19" t="s">
        <v>21</v>
      </c>
      <c r="G19">
        <v>112</v>
      </c>
      <c r="H19">
        <v>117.16</v>
      </c>
      <c r="I19">
        <v>105</v>
      </c>
      <c r="J19">
        <v>27.99</v>
      </c>
      <c r="K19">
        <v>783.36</v>
      </c>
      <c r="L19">
        <v>212</v>
      </c>
      <c r="M19">
        <v>55</v>
      </c>
      <c r="N19">
        <v>0.56000000000000005</v>
      </c>
      <c r="O19">
        <v>4219</v>
      </c>
      <c r="P19">
        <v>1507</v>
      </c>
      <c r="Q19">
        <v>1357</v>
      </c>
      <c r="R19">
        <v>133</v>
      </c>
      <c r="S19">
        <v>34</v>
      </c>
      <c r="T19">
        <v>4219</v>
      </c>
    </row>
    <row r="20" spans="2:20" x14ac:dyDescent="0.2">
      <c r="B20" t="s">
        <v>39</v>
      </c>
      <c r="C20">
        <v>405056</v>
      </c>
      <c r="D20">
        <v>0</v>
      </c>
      <c r="E20">
        <v>0</v>
      </c>
      <c r="F20" t="s">
        <v>21</v>
      </c>
      <c r="G20">
        <v>96</v>
      </c>
      <c r="H20">
        <v>95.26</v>
      </c>
      <c r="I20">
        <v>99</v>
      </c>
      <c r="J20">
        <v>14.68</v>
      </c>
      <c r="K20">
        <v>215.36</v>
      </c>
      <c r="L20">
        <v>144</v>
      </c>
      <c r="M20">
        <v>52</v>
      </c>
      <c r="N20">
        <v>0.46</v>
      </c>
      <c r="O20">
        <v>4252</v>
      </c>
      <c r="P20">
        <v>1639</v>
      </c>
      <c r="Q20">
        <v>1358</v>
      </c>
      <c r="R20">
        <v>134</v>
      </c>
      <c r="S20">
        <v>33</v>
      </c>
      <c r="T20">
        <v>4252</v>
      </c>
    </row>
    <row r="21" spans="2:20" x14ac:dyDescent="0.2">
      <c r="B21" t="s">
        <v>40</v>
      </c>
      <c r="C21">
        <v>384454</v>
      </c>
      <c r="D21">
        <v>0</v>
      </c>
      <c r="E21">
        <v>0</v>
      </c>
      <c r="F21" t="s">
        <v>21</v>
      </c>
      <c r="G21">
        <v>93</v>
      </c>
      <c r="H21">
        <v>91.12</v>
      </c>
      <c r="I21">
        <v>95</v>
      </c>
      <c r="J21">
        <v>12.88</v>
      </c>
      <c r="K21">
        <v>165.91</v>
      </c>
      <c r="L21">
        <v>135</v>
      </c>
      <c r="M21">
        <v>49</v>
      </c>
      <c r="N21">
        <v>0.43</v>
      </c>
      <c r="O21">
        <v>4219</v>
      </c>
      <c r="P21">
        <v>1770</v>
      </c>
      <c r="Q21">
        <v>1360</v>
      </c>
      <c r="R21">
        <v>133</v>
      </c>
      <c r="S21">
        <v>34</v>
      </c>
      <c r="T21">
        <v>4219</v>
      </c>
    </row>
    <row r="22" spans="2:20" x14ac:dyDescent="0.2">
      <c r="B22" t="s">
        <v>41</v>
      </c>
      <c r="C22">
        <v>1844070</v>
      </c>
      <c r="D22">
        <v>0</v>
      </c>
      <c r="E22">
        <v>0</v>
      </c>
      <c r="F22" t="s">
        <v>21</v>
      </c>
      <c r="G22">
        <v>266.5</v>
      </c>
      <c r="H22">
        <v>306.02</v>
      </c>
      <c r="I22">
        <v>223</v>
      </c>
      <c r="J22">
        <v>166</v>
      </c>
      <c r="K22">
        <v>27556.75</v>
      </c>
      <c r="L22">
        <v>763</v>
      </c>
      <c r="M22">
        <v>61</v>
      </c>
      <c r="N22">
        <v>2.08</v>
      </c>
      <c r="O22">
        <v>6026</v>
      </c>
      <c r="P22">
        <v>590</v>
      </c>
      <c r="Q22">
        <v>1386</v>
      </c>
      <c r="R22">
        <v>131</v>
      </c>
      <c r="S22">
        <v>47</v>
      </c>
      <c r="T22">
        <v>6026</v>
      </c>
    </row>
    <row r="23" spans="2:20" x14ac:dyDescent="0.2">
      <c r="B23" t="s">
        <v>42</v>
      </c>
      <c r="C23">
        <v>1840668</v>
      </c>
      <c r="D23">
        <v>0</v>
      </c>
      <c r="E23">
        <v>0</v>
      </c>
      <c r="F23" t="s">
        <v>21</v>
      </c>
      <c r="G23">
        <v>273</v>
      </c>
      <c r="H23">
        <v>305.39999999999998</v>
      </c>
      <c r="I23">
        <v>93</v>
      </c>
      <c r="J23">
        <v>163.62</v>
      </c>
      <c r="K23">
        <v>26770.91</v>
      </c>
      <c r="L23">
        <v>737</v>
      </c>
      <c r="M23">
        <v>74</v>
      </c>
      <c r="N23">
        <v>2.08</v>
      </c>
      <c r="O23">
        <v>6027</v>
      </c>
      <c r="P23">
        <v>721</v>
      </c>
      <c r="Q23">
        <v>1388</v>
      </c>
      <c r="R23">
        <v>131</v>
      </c>
      <c r="S23">
        <v>48</v>
      </c>
      <c r="T23">
        <v>6027</v>
      </c>
    </row>
    <row r="24" spans="2:20" x14ac:dyDescent="0.2">
      <c r="B24" t="s">
        <v>43</v>
      </c>
      <c r="C24">
        <v>1832755</v>
      </c>
      <c r="D24">
        <v>0</v>
      </c>
      <c r="E24">
        <v>0</v>
      </c>
      <c r="F24" t="s">
        <v>21</v>
      </c>
      <c r="G24">
        <v>274</v>
      </c>
      <c r="H24">
        <v>306.48</v>
      </c>
      <c r="I24">
        <v>186</v>
      </c>
      <c r="J24">
        <v>155.25</v>
      </c>
      <c r="K24">
        <v>24103.16</v>
      </c>
      <c r="L24">
        <v>725</v>
      </c>
      <c r="M24">
        <v>64</v>
      </c>
      <c r="N24">
        <v>2.0699999999999998</v>
      </c>
      <c r="O24">
        <v>5980</v>
      </c>
      <c r="P24">
        <v>852</v>
      </c>
      <c r="Q24">
        <v>1389</v>
      </c>
      <c r="R24">
        <v>130</v>
      </c>
      <c r="S24">
        <v>47</v>
      </c>
      <c r="T24">
        <v>5980</v>
      </c>
    </row>
    <row r="25" spans="2:20" x14ac:dyDescent="0.2">
      <c r="B25" t="s">
        <v>44</v>
      </c>
      <c r="C25">
        <v>1860997</v>
      </c>
      <c r="D25">
        <v>0</v>
      </c>
      <c r="E25">
        <v>0</v>
      </c>
      <c r="F25" t="s">
        <v>21</v>
      </c>
      <c r="G25">
        <v>284</v>
      </c>
      <c r="H25">
        <v>308.77999999999997</v>
      </c>
      <c r="I25">
        <v>98</v>
      </c>
      <c r="J25">
        <v>154.49</v>
      </c>
      <c r="K25">
        <v>23868.43</v>
      </c>
      <c r="L25">
        <v>720</v>
      </c>
      <c r="M25">
        <v>69</v>
      </c>
      <c r="N25">
        <v>2.1</v>
      </c>
      <c r="O25">
        <v>6027</v>
      </c>
      <c r="P25">
        <v>982</v>
      </c>
      <c r="Q25">
        <v>1391</v>
      </c>
      <c r="R25">
        <v>131</v>
      </c>
      <c r="S25">
        <v>48</v>
      </c>
      <c r="T25">
        <v>6027</v>
      </c>
    </row>
    <row r="26" spans="2:20" x14ac:dyDescent="0.2">
      <c r="B26" t="s">
        <v>45</v>
      </c>
      <c r="C26">
        <v>1731728</v>
      </c>
      <c r="D26">
        <v>0</v>
      </c>
      <c r="E26">
        <v>0</v>
      </c>
      <c r="F26" t="s">
        <v>21</v>
      </c>
      <c r="G26">
        <v>254</v>
      </c>
      <c r="H26">
        <v>287.38</v>
      </c>
      <c r="I26">
        <v>191</v>
      </c>
      <c r="J26">
        <v>143.44999999999999</v>
      </c>
      <c r="K26">
        <v>20577.03</v>
      </c>
      <c r="L26">
        <v>672</v>
      </c>
      <c r="M26">
        <v>64</v>
      </c>
      <c r="N26">
        <v>1.96</v>
      </c>
      <c r="O26">
        <v>6026</v>
      </c>
      <c r="P26">
        <v>1113</v>
      </c>
      <c r="Q26">
        <v>1392</v>
      </c>
      <c r="R26">
        <v>131</v>
      </c>
      <c r="S26">
        <v>47</v>
      </c>
      <c r="T26">
        <v>6026</v>
      </c>
    </row>
    <row r="27" spans="2:20" x14ac:dyDescent="0.2">
      <c r="B27" t="s">
        <v>46</v>
      </c>
      <c r="C27">
        <v>1687235</v>
      </c>
      <c r="D27">
        <v>0</v>
      </c>
      <c r="E27">
        <v>0</v>
      </c>
      <c r="F27" t="s">
        <v>21</v>
      </c>
      <c r="G27">
        <v>256</v>
      </c>
      <c r="H27">
        <v>279.99</v>
      </c>
      <c r="I27">
        <v>89</v>
      </c>
      <c r="J27">
        <v>136.11000000000001</v>
      </c>
      <c r="K27">
        <v>18524.96</v>
      </c>
      <c r="L27">
        <v>647</v>
      </c>
      <c r="M27">
        <v>71</v>
      </c>
      <c r="N27">
        <v>1.91</v>
      </c>
      <c r="O27">
        <v>6026</v>
      </c>
      <c r="P27">
        <v>1244</v>
      </c>
      <c r="Q27">
        <v>1393</v>
      </c>
      <c r="R27">
        <v>131</v>
      </c>
      <c r="S27">
        <v>47</v>
      </c>
      <c r="T27">
        <v>6026</v>
      </c>
    </row>
    <row r="28" spans="2:20" x14ac:dyDescent="0.2">
      <c r="B28" t="s">
        <v>47</v>
      </c>
      <c r="C28">
        <v>1371012</v>
      </c>
      <c r="D28">
        <v>0</v>
      </c>
      <c r="E28">
        <v>0</v>
      </c>
      <c r="F28" t="s">
        <v>21</v>
      </c>
      <c r="G28">
        <v>219</v>
      </c>
      <c r="H28">
        <v>227.48</v>
      </c>
      <c r="I28">
        <v>154</v>
      </c>
      <c r="J28">
        <v>97.43</v>
      </c>
      <c r="K28">
        <v>9491.65</v>
      </c>
      <c r="L28">
        <v>439</v>
      </c>
      <c r="M28">
        <v>58</v>
      </c>
      <c r="N28">
        <v>1.55</v>
      </c>
      <c r="O28">
        <v>6027</v>
      </c>
      <c r="P28">
        <v>1375</v>
      </c>
      <c r="Q28">
        <v>1395</v>
      </c>
      <c r="R28">
        <v>131</v>
      </c>
      <c r="S28">
        <v>48</v>
      </c>
      <c r="T28">
        <v>6027</v>
      </c>
    </row>
    <row r="29" spans="2:20" x14ac:dyDescent="0.2">
      <c r="B29" t="s">
        <v>48</v>
      </c>
      <c r="C29">
        <v>976108</v>
      </c>
      <c r="D29">
        <v>0</v>
      </c>
      <c r="E29">
        <v>0</v>
      </c>
      <c r="F29" t="s">
        <v>21</v>
      </c>
      <c r="G29">
        <v>157</v>
      </c>
      <c r="H29">
        <v>163.22999999999999</v>
      </c>
      <c r="I29">
        <v>121</v>
      </c>
      <c r="J29">
        <v>57.41</v>
      </c>
      <c r="K29">
        <v>3295.34</v>
      </c>
      <c r="L29">
        <v>301</v>
      </c>
      <c r="M29">
        <v>56</v>
      </c>
      <c r="N29">
        <v>1.1000000000000001</v>
      </c>
      <c r="O29">
        <v>5980</v>
      </c>
      <c r="P29">
        <v>1506</v>
      </c>
      <c r="Q29">
        <v>1396</v>
      </c>
      <c r="R29">
        <v>130</v>
      </c>
      <c r="S29">
        <v>47</v>
      </c>
      <c r="T29">
        <v>5980</v>
      </c>
    </row>
    <row r="30" spans="2:20" x14ac:dyDescent="0.2">
      <c r="B30" t="s">
        <v>49</v>
      </c>
      <c r="C30">
        <v>714888</v>
      </c>
      <c r="D30">
        <v>0</v>
      </c>
      <c r="E30">
        <v>0</v>
      </c>
      <c r="F30" t="s">
        <v>21</v>
      </c>
      <c r="G30">
        <v>117</v>
      </c>
      <c r="H30">
        <v>118.61</v>
      </c>
      <c r="I30">
        <v>113</v>
      </c>
      <c r="J30">
        <v>29.09</v>
      </c>
      <c r="K30">
        <v>846</v>
      </c>
      <c r="L30">
        <v>200</v>
      </c>
      <c r="M30">
        <v>52</v>
      </c>
      <c r="N30">
        <v>0.81</v>
      </c>
      <c r="O30">
        <v>6027</v>
      </c>
      <c r="P30">
        <v>1636</v>
      </c>
      <c r="Q30">
        <v>1398</v>
      </c>
      <c r="R30">
        <v>131</v>
      </c>
      <c r="S30">
        <v>48</v>
      </c>
      <c r="T30">
        <v>6027</v>
      </c>
    </row>
    <row r="31" spans="2:20" x14ac:dyDescent="0.2">
      <c r="B31" t="s">
        <v>50</v>
      </c>
      <c r="C31">
        <v>657377</v>
      </c>
      <c r="D31">
        <v>0</v>
      </c>
      <c r="E31">
        <v>0</v>
      </c>
      <c r="F31" t="s">
        <v>21</v>
      </c>
      <c r="G31">
        <v>107</v>
      </c>
      <c r="H31">
        <v>109.09</v>
      </c>
      <c r="I31">
        <v>115</v>
      </c>
      <c r="J31">
        <v>25.83</v>
      </c>
      <c r="K31">
        <v>667.16</v>
      </c>
      <c r="L31">
        <v>180</v>
      </c>
      <c r="M31">
        <v>48</v>
      </c>
      <c r="N31">
        <v>0.74</v>
      </c>
      <c r="O31">
        <v>6026</v>
      </c>
      <c r="P31">
        <v>1767</v>
      </c>
      <c r="Q31">
        <v>1399</v>
      </c>
      <c r="R31">
        <v>131</v>
      </c>
      <c r="S31">
        <v>47</v>
      </c>
      <c r="T31">
        <v>6026</v>
      </c>
    </row>
    <row r="32" spans="2:20" x14ac:dyDescent="0.2">
      <c r="B32" t="s">
        <v>51</v>
      </c>
      <c r="C32">
        <v>2698091</v>
      </c>
      <c r="D32">
        <v>0</v>
      </c>
      <c r="E32">
        <v>0</v>
      </c>
      <c r="F32" t="s">
        <v>21</v>
      </c>
      <c r="G32">
        <v>186</v>
      </c>
      <c r="H32">
        <v>286.06</v>
      </c>
      <c r="I32">
        <v>114</v>
      </c>
      <c r="J32">
        <v>228.22</v>
      </c>
      <c r="K32">
        <v>52084.56</v>
      </c>
      <c r="L32">
        <v>999</v>
      </c>
      <c r="M32">
        <v>58</v>
      </c>
      <c r="N32">
        <v>3.05</v>
      </c>
      <c r="O32">
        <v>9432</v>
      </c>
      <c r="P32">
        <v>596</v>
      </c>
      <c r="Q32">
        <v>1445</v>
      </c>
      <c r="R32">
        <v>131</v>
      </c>
      <c r="S32">
        <v>73</v>
      </c>
      <c r="T32">
        <v>9432</v>
      </c>
    </row>
    <row r="33" spans="2:20" x14ac:dyDescent="0.2">
      <c r="B33" t="s">
        <v>52</v>
      </c>
      <c r="C33">
        <v>2735715</v>
      </c>
      <c r="D33">
        <v>0</v>
      </c>
      <c r="E33">
        <v>0</v>
      </c>
      <c r="F33" t="s">
        <v>21</v>
      </c>
      <c r="G33">
        <v>194</v>
      </c>
      <c r="H33">
        <v>290.02</v>
      </c>
      <c r="I33">
        <v>97</v>
      </c>
      <c r="J33">
        <v>220.56</v>
      </c>
      <c r="K33">
        <v>48645.83</v>
      </c>
      <c r="L33">
        <v>944</v>
      </c>
      <c r="M33">
        <v>61</v>
      </c>
      <c r="N33">
        <v>3.09</v>
      </c>
      <c r="O33">
        <v>9433</v>
      </c>
      <c r="P33">
        <v>727</v>
      </c>
      <c r="Q33">
        <v>1447</v>
      </c>
      <c r="R33">
        <v>131</v>
      </c>
      <c r="S33">
        <v>74</v>
      </c>
      <c r="T33">
        <v>9433</v>
      </c>
    </row>
    <row r="34" spans="2:20" x14ac:dyDescent="0.2">
      <c r="B34" t="s">
        <v>53</v>
      </c>
      <c r="C34">
        <v>2671929</v>
      </c>
      <c r="D34">
        <v>0</v>
      </c>
      <c r="E34">
        <v>0</v>
      </c>
      <c r="F34" t="s">
        <v>21</v>
      </c>
      <c r="G34">
        <v>199</v>
      </c>
      <c r="H34">
        <v>285.45999999999998</v>
      </c>
      <c r="I34">
        <v>117</v>
      </c>
      <c r="J34">
        <v>205.66</v>
      </c>
      <c r="K34">
        <v>42297.49</v>
      </c>
      <c r="L34">
        <v>853</v>
      </c>
      <c r="M34">
        <v>59</v>
      </c>
      <c r="N34">
        <v>3.02</v>
      </c>
      <c r="O34">
        <v>9360</v>
      </c>
      <c r="P34">
        <v>858</v>
      </c>
      <c r="Q34">
        <v>1448</v>
      </c>
      <c r="R34">
        <v>130</v>
      </c>
      <c r="S34">
        <v>73</v>
      </c>
      <c r="T34">
        <v>9360</v>
      </c>
    </row>
    <row r="35" spans="2:20" x14ac:dyDescent="0.2">
      <c r="B35" t="s">
        <v>54</v>
      </c>
      <c r="C35">
        <v>2701409</v>
      </c>
      <c r="D35">
        <v>0</v>
      </c>
      <c r="E35">
        <v>0</v>
      </c>
      <c r="F35" t="s">
        <v>21</v>
      </c>
      <c r="G35">
        <v>198</v>
      </c>
      <c r="H35">
        <v>286.38</v>
      </c>
      <c r="I35">
        <v>116</v>
      </c>
      <c r="J35">
        <v>205.35</v>
      </c>
      <c r="K35">
        <v>42168.94</v>
      </c>
      <c r="L35">
        <v>870</v>
      </c>
      <c r="M35">
        <v>68</v>
      </c>
      <c r="N35">
        <v>3.05</v>
      </c>
      <c r="O35">
        <v>9433</v>
      </c>
      <c r="P35">
        <v>988</v>
      </c>
      <c r="Q35">
        <v>1450</v>
      </c>
      <c r="R35">
        <v>131</v>
      </c>
      <c r="S35">
        <v>74</v>
      </c>
      <c r="T35">
        <v>9433</v>
      </c>
    </row>
    <row r="36" spans="2:20" x14ac:dyDescent="0.2">
      <c r="B36" t="s">
        <v>55</v>
      </c>
      <c r="C36">
        <v>2756878</v>
      </c>
      <c r="D36">
        <v>0</v>
      </c>
      <c r="E36">
        <v>0</v>
      </c>
      <c r="F36" t="s">
        <v>21</v>
      </c>
      <c r="G36">
        <v>205</v>
      </c>
      <c r="H36">
        <v>292.29000000000002</v>
      </c>
      <c r="I36">
        <v>103</v>
      </c>
      <c r="J36">
        <v>213.32</v>
      </c>
      <c r="K36">
        <v>45504.86</v>
      </c>
      <c r="L36">
        <v>1028</v>
      </c>
      <c r="M36">
        <v>71</v>
      </c>
      <c r="N36">
        <v>3.12</v>
      </c>
      <c r="O36">
        <v>9432</v>
      </c>
      <c r="P36">
        <v>1119</v>
      </c>
      <c r="Q36">
        <v>1451</v>
      </c>
      <c r="R36">
        <v>131</v>
      </c>
      <c r="S36">
        <v>73</v>
      </c>
      <c r="T36">
        <v>9432</v>
      </c>
    </row>
    <row r="37" spans="2:20" x14ac:dyDescent="0.2">
      <c r="B37" t="s">
        <v>56</v>
      </c>
      <c r="C37">
        <v>2883746</v>
      </c>
      <c r="D37">
        <v>0</v>
      </c>
      <c r="E37">
        <v>0</v>
      </c>
      <c r="F37" t="s">
        <v>21</v>
      </c>
      <c r="G37">
        <v>218</v>
      </c>
      <c r="H37">
        <v>305.74</v>
      </c>
      <c r="I37">
        <v>101</v>
      </c>
      <c r="J37">
        <v>230</v>
      </c>
      <c r="K37">
        <v>52898.78</v>
      </c>
      <c r="L37">
        <v>981</v>
      </c>
      <c r="M37">
        <v>69</v>
      </c>
      <c r="N37">
        <v>3.26</v>
      </c>
      <c r="O37">
        <v>9432</v>
      </c>
      <c r="P37">
        <v>1250</v>
      </c>
      <c r="Q37">
        <v>1452</v>
      </c>
      <c r="R37">
        <v>131</v>
      </c>
      <c r="S37">
        <v>73</v>
      </c>
      <c r="T37">
        <v>9432</v>
      </c>
    </row>
    <row r="38" spans="2:20" x14ac:dyDescent="0.2">
      <c r="B38" t="s">
        <v>57</v>
      </c>
      <c r="C38">
        <v>2516320</v>
      </c>
      <c r="D38">
        <v>0</v>
      </c>
      <c r="E38">
        <v>0</v>
      </c>
      <c r="F38" t="s">
        <v>21</v>
      </c>
      <c r="G38">
        <v>173</v>
      </c>
      <c r="H38">
        <v>266.76</v>
      </c>
      <c r="I38">
        <v>93</v>
      </c>
      <c r="J38">
        <v>205.42</v>
      </c>
      <c r="K38">
        <v>42197.82</v>
      </c>
      <c r="L38">
        <v>811</v>
      </c>
      <c r="M38">
        <v>54</v>
      </c>
      <c r="N38">
        <v>2.84</v>
      </c>
      <c r="O38">
        <v>9433</v>
      </c>
      <c r="P38">
        <v>1381</v>
      </c>
      <c r="Q38">
        <v>1454</v>
      </c>
      <c r="R38">
        <v>131</v>
      </c>
      <c r="S38">
        <v>74</v>
      </c>
      <c r="T38">
        <v>9433</v>
      </c>
    </row>
    <row r="39" spans="2:20" x14ac:dyDescent="0.2">
      <c r="B39" t="s">
        <v>58</v>
      </c>
      <c r="C39">
        <v>2220326</v>
      </c>
      <c r="D39">
        <v>0</v>
      </c>
      <c r="E39">
        <v>0</v>
      </c>
      <c r="F39" t="s">
        <v>21</v>
      </c>
      <c r="G39">
        <v>169</v>
      </c>
      <c r="H39">
        <v>237.21</v>
      </c>
      <c r="I39">
        <v>104</v>
      </c>
      <c r="J39">
        <v>172.83</v>
      </c>
      <c r="K39">
        <v>29869.39</v>
      </c>
      <c r="L39">
        <v>776</v>
      </c>
      <c r="M39">
        <v>53</v>
      </c>
      <c r="N39">
        <v>2.5099999999999998</v>
      </c>
      <c r="O39">
        <v>9360</v>
      </c>
      <c r="P39">
        <v>1512</v>
      </c>
      <c r="Q39">
        <v>1455</v>
      </c>
      <c r="R39">
        <v>130</v>
      </c>
      <c r="S39">
        <v>73</v>
      </c>
      <c r="T39">
        <v>9360</v>
      </c>
    </row>
    <row r="40" spans="2:20" x14ac:dyDescent="0.2">
      <c r="B40" t="s">
        <v>59</v>
      </c>
      <c r="C40">
        <v>1617069</v>
      </c>
      <c r="D40">
        <v>0</v>
      </c>
      <c r="E40">
        <v>0</v>
      </c>
      <c r="F40" t="s">
        <v>21</v>
      </c>
      <c r="G40">
        <v>124</v>
      </c>
      <c r="H40">
        <v>171.43</v>
      </c>
      <c r="I40">
        <v>112</v>
      </c>
      <c r="J40">
        <v>105.99</v>
      </c>
      <c r="K40">
        <v>11234.67</v>
      </c>
      <c r="L40">
        <v>501</v>
      </c>
      <c r="M40">
        <v>51</v>
      </c>
      <c r="N40">
        <v>1.83</v>
      </c>
      <c r="O40">
        <v>9433</v>
      </c>
      <c r="P40">
        <v>1642</v>
      </c>
      <c r="Q40">
        <v>1457</v>
      </c>
      <c r="R40">
        <v>131</v>
      </c>
      <c r="S40">
        <v>74</v>
      </c>
      <c r="T40">
        <v>9433</v>
      </c>
    </row>
    <row r="41" spans="2:20" x14ac:dyDescent="0.2">
      <c r="B41" t="s">
        <v>60</v>
      </c>
      <c r="C41">
        <v>1460968</v>
      </c>
      <c r="D41">
        <v>0</v>
      </c>
      <c r="E41">
        <v>0</v>
      </c>
      <c r="F41" t="s">
        <v>21</v>
      </c>
      <c r="G41">
        <v>116</v>
      </c>
      <c r="H41">
        <v>154.88999999999999</v>
      </c>
      <c r="I41">
        <v>100</v>
      </c>
      <c r="J41">
        <v>95.98</v>
      </c>
      <c r="K41">
        <v>9211.8799999999992</v>
      </c>
      <c r="L41">
        <v>485</v>
      </c>
      <c r="M41">
        <v>46</v>
      </c>
      <c r="N41">
        <v>1.65</v>
      </c>
      <c r="O41">
        <v>9432</v>
      </c>
      <c r="P41">
        <v>1773</v>
      </c>
      <c r="Q41">
        <v>1458</v>
      </c>
      <c r="R41">
        <v>131</v>
      </c>
      <c r="S41">
        <v>73</v>
      </c>
      <c r="T41">
        <v>9432</v>
      </c>
    </row>
    <row r="42" spans="2:20" x14ac:dyDescent="0.2">
      <c r="B42" t="s">
        <v>61</v>
      </c>
      <c r="C42">
        <v>2782375</v>
      </c>
      <c r="D42">
        <v>0</v>
      </c>
      <c r="E42">
        <v>0</v>
      </c>
      <c r="F42" t="s">
        <v>21</v>
      </c>
      <c r="G42">
        <v>130</v>
      </c>
      <c r="H42">
        <v>203.33</v>
      </c>
      <c r="I42">
        <v>83</v>
      </c>
      <c r="J42">
        <v>168.8</v>
      </c>
      <c r="K42">
        <v>28494.46</v>
      </c>
      <c r="L42">
        <v>885</v>
      </c>
      <c r="M42">
        <v>40</v>
      </c>
      <c r="N42">
        <v>3.14</v>
      </c>
      <c r="O42">
        <v>13684</v>
      </c>
      <c r="P42">
        <v>596</v>
      </c>
      <c r="Q42">
        <v>1535</v>
      </c>
      <c r="R42">
        <v>134</v>
      </c>
      <c r="S42">
        <v>108</v>
      </c>
      <c r="T42">
        <v>13684</v>
      </c>
    </row>
    <row r="43" spans="2:20" x14ac:dyDescent="0.2">
      <c r="B43" t="s">
        <v>62</v>
      </c>
      <c r="C43">
        <v>2778358</v>
      </c>
      <c r="D43">
        <v>0</v>
      </c>
      <c r="E43">
        <v>0</v>
      </c>
      <c r="F43" t="s">
        <v>21</v>
      </c>
      <c r="G43">
        <v>134</v>
      </c>
      <c r="H43">
        <v>203.1</v>
      </c>
      <c r="I43">
        <v>96</v>
      </c>
      <c r="J43">
        <v>157.59</v>
      </c>
      <c r="K43">
        <v>24834.73</v>
      </c>
      <c r="L43">
        <v>757</v>
      </c>
      <c r="M43">
        <v>50</v>
      </c>
      <c r="N43">
        <v>3.14</v>
      </c>
      <c r="O43">
        <v>13680</v>
      </c>
      <c r="P43">
        <v>726</v>
      </c>
      <c r="Q43">
        <v>1536</v>
      </c>
      <c r="R43">
        <v>134</v>
      </c>
      <c r="S43">
        <v>107</v>
      </c>
      <c r="T43">
        <v>13680</v>
      </c>
    </row>
    <row r="44" spans="2:20" x14ac:dyDescent="0.2">
      <c r="B44" t="s">
        <v>63</v>
      </c>
      <c r="C44">
        <v>2698555</v>
      </c>
      <c r="D44">
        <v>0</v>
      </c>
      <c r="E44">
        <v>0</v>
      </c>
      <c r="F44" t="s">
        <v>21</v>
      </c>
      <c r="G44">
        <v>131</v>
      </c>
      <c r="H44">
        <v>197.21</v>
      </c>
      <c r="I44">
        <v>94</v>
      </c>
      <c r="J44">
        <v>150.02000000000001</v>
      </c>
      <c r="K44">
        <v>22506.92</v>
      </c>
      <c r="L44">
        <v>692</v>
      </c>
      <c r="M44">
        <v>47</v>
      </c>
      <c r="N44">
        <v>3.05</v>
      </c>
      <c r="O44">
        <v>13684</v>
      </c>
      <c r="P44">
        <v>856</v>
      </c>
      <c r="Q44">
        <v>1538</v>
      </c>
      <c r="R44">
        <v>134</v>
      </c>
      <c r="S44">
        <v>108</v>
      </c>
      <c r="T44">
        <v>13684</v>
      </c>
    </row>
    <row r="45" spans="2:20" x14ac:dyDescent="0.2">
      <c r="B45" t="s">
        <v>64</v>
      </c>
      <c r="C45">
        <v>2724284</v>
      </c>
      <c r="D45">
        <v>0</v>
      </c>
      <c r="E45">
        <v>0</v>
      </c>
      <c r="F45" t="s">
        <v>21</v>
      </c>
      <c r="G45">
        <v>131</v>
      </c>
      <c r="H45">
        <v>199.14</v>
      </c>
      <c r="I45">
        <v>95</v>
      </c>
      <c r="J45">
        <v>154.37</v>
      </c>
      <c r="K45">
        <v>23830.92</v>
      </c>
      <c r="L45">
        <v>710</v>
      </c>
      <c r="M45">
        <v>55</v>
      </c>
      <c r="N45">
        <v>3.08</v>
      </c>
      <c r="O45">
        <v>13680</v>
      </c>
      <c r="P45">
        <v>986</v>
      </c>
      <c r="Q45">
        <v>1539</v>
      </c>
      <c r="R45">
        <v>134</v>
      </c>
      <c r="S45">
        <v>107</v>
      </c>
      <c r="T45">
        <v>13680</v>
      </c>
    </row>
    <row r="46" spans="2:20" x14ac:dyDescent="0.2">
      <c r="B46" t="s">
        <v>65</v>
      </c>
      <c r="C46">
        <v>2727159</v>
      </c>
      <c r="D46">
        <v>0</v>
      </c>
      <c r="E46">
        <v>0</v>
      </c>
      <c r="F46" t="s">
        <v>21</v>
      </c>
      <c r="G46">
        <v>130</v>
      </c>
      <c r="H46">
        <v>199.3</v>
      </c>
      <c r="I46">
        <v>89</v>
      </c>
      <c r="J46">
        <v>157.41</v>
      </c>
      <c r="K46">
        <v>24776.85</v>
      </c>
      <c r="L46">
        <v>725</v>
      </c>
      <c r="M46">
        <v>55</v>
      </c>
      <c r="N46">
        <v>3.08</v>
      </c>
      <c r="O46">
        <v>13684</v>
      </c>
      <c r="P46">
        <v>1116</v>
      </c>
      <c r="Q46">
        <v>1541</v>
      </c>
      <c r="R46">
        <v>134</v>
      </c>
      <c r="S46">
        <v>108</v>
      </c>
      <c r="T46">
        <v>13684</v>
      </c>
    </row>
    <row r="47" spans="2:20" x14ac:dyDescent="0.2">
      <c r="B47" t="s">
        <v>66</v>
      </c>
      <c r="C47">
        <v>2804592</v>
      </c>
      <c r="D47">
        <v>0</v>
      </c>
      <c r="E47">
        <v>0</v>
      </c>
      <c r="F47" t="s">
        <v>21</v>
      </c>
      <c r="G47">
        <v>131</v>
      </c>
      <c r="H47">
        <v>204.95</v>
      </c>
      <c r="I47">
        <v>94</v>
      </c>
      <c r="J47">
        <v>171.73</v>
      </c>
      <c r="K47">
        <v>29490.1</v>
      </c>
      <c r="L47">
        <v>824</v>
      </c>
      <c r="M47">
        <v>49</v>
      </c>
      <c r="N47">
        <v>3.17</v>
      </c>
      <c r="O47">
        <v>13684</v>
      </c>
      <c r="P47">
        <v>1246</v>
      </c>
      <c r="Q47">
        <v>1543</v>
      </c>
      <c r="R47">
        <v>134</v>
      </c>
      <c r="S47">
        <v>108</v>
      </c>
      <c r="T47">
        <v>13684</v>
      </c>
    </row>
    <row r="48" spans="2:20" x14ac:dyDescent="0.2">
      <c r="B48" t="s">
        <v>67</v>
      </c>
      <c r="C48">
        <v>2603548</v>
      </c>
      <c r="D48">
        <v>0</v>
      </c>
      <c r="E48">
        <v>0</v>
      </c>
      <c r="F48" t="s">
        <v>21</v>
      </c>
      <c r="G48">
        <v>123</v>
      </c>
      <c r="H48">
        <v>190.32</v>
      </c>
      <c r="I48">
        <v>84</v>
      </c>
      <c r="J48">
        <v>144.63</v>
      </c>
      <c r="K48">
        <v>20916.849999999999</v>
      </c>
      <c r="L48">
        <v>665</v>
      </c>
      <c r="M48">
        <v>57</v>
      </c>
      <c r="N48">
        <v>2.94</v>
      </c>
      <c r="O48">
        <v>13680</v>
      </c>
      <c r="P48">
        <v>1376</v>
      </c>
      <c r="Q48">
        <v>1544</v>
      </c>
      <c r="R48">
        <v>134</v>
      </c>
      <c r="S48">
        <v>107</v>
      </c>
      <c r="T48">
        <v>13680</v>
      </c>
    </row>
    <row r="49" spans="2:20" x14ac:dyDescent="0.2">
      <c r="B49" t="s">
        <v>68</v>
      </c>
      <c r="C49">
        <v>2619289</v>
      </c>
      <c r="D49">
        <v>0</v>
      </c>
      <c r="E49">
        <v>0</v>
      </c>
      <c r="F49" t="s">
        <v>21</v>
      </c>
      <c r="G49">
        <v>122</v>
      </c>
      <c r="H49">
        <v>191.41</v>
      </c>
      <c r="I49">
        <v>87</v>
      </c>
      <c r="J49">
        <v>156.16</v>
      </c>
      <c r="K49">
        <v>24386.48</v>
      </c>
      <c r="L49">
        <v>759</v>
      </c>
      <c r="M49">
        <v>39</v>
      </c>
      <c r="N49">
        <v>2.96</v>
      </c>
      <c r="O49">
        <v>13684</v>
      </c>
      <c r="P49">
        <v>1506</v>
      </c>
      <c r="Q49">
        <v>1546</v>
      </c>
      <c r="R49">
        <v>134</v>
      </c>
      <c r="S49">
        <v>108</v>
      </c>
      <c r="T49">
        <v>13684</v>
      </c>
    </row>
    <row r="50" spans="2:20" x14ac:dyDescent="0.2">
      <c r="B50" t="s">
        <v>69</v>
      </c>
      <c r="C50">
        <v>2641229</v>
      </c>
      <c r="D50">
        <v>0</v>
      </c>
      <c r="E50">
        <v>0</v>
      </c>
      <c r="F50" t="s">
        <v>21</v>
      </c>
      <c r="G50">
        <v>121</v>
      </c>
      <c r="H50">
        <v>193.07</v>
      </c>
      <c r="I50">
        <v>83</v>
      </c>
      <c r="J50">
        <v>160.65</v>
      </c>
      <c r="K50">
        <v>25807.64</v>
      </c>
      <c r="L50">
        <v>772</v>
      </c>
      <c r="M50">
        <v>52</v>
      </c>
      <c r="N50">
        <v>2.99</v>
      </c>
      <c r="O50">
        <v>13680</v>
      </c>
      <c r="P50">
        <v>1636</v>
      </c>
      <c r="Q50">
        <v>1547</v>
      </c>
      <c r="R50">
        <v>134</v>
      </c>
      <c r="S50">
        <v>107</v>
      </c>
      <c r="T50">
        <v>13680</v>
      </c>
    </row>
    <row r="51" spans="2:20" x14ac:dyDescent="0.2">
      <c r="B51" t="s">
        <v>70</v>
      </c>
      <c r="C51">
        <v>2605677</v>
      </c>
      <c r="D51">
        <v>0</v>
      </c>
      <c r="E51">
        <v>0</v>
      </c>
      <c r="F51" t="s">
        <v>21</v>
      </c>
      <c r="G51">
        <v>111</v>
      </c>
      <c r="H51">
        <v>190.42</v>
      </c>
      <c r="I51">
        <v>82</v>
      </c>
      <c r="J51">
        <v>185.24</v>
      </c>
      <c r="K51">
        <v>34314.230000000003</v>
      </c>
      <c r="L51">
        <v>986</v>
      </c>
      <c r="M51">
        <v>47</v>
      </c>
      <c r="N51">
        <v>2.94</v>
      </c>
      <c r="O51">
        <v>13684</v>
      </c>
      <c r="P51">
        <v>1766</v>
      </c>
      <c r="Q51">
        <v>1549</v>
      </c>
      <c r="R51">
        <v>134</v>
      </c>
      <c r="S51">
        <v>108</v>
      </c>
      <c r="T51">
        <v>13684</v>
      </c>
    </row>
    <row r="52" spans="2:20" x14ac:dyDescent="0.2">
      <c r="B52">
        <v>6</v>
      </c>
      <c r="C52">
        <v>810916</v>
      </c>
      <c r="D52">
        <v>0</v>
      </c>
      <c r="E52">
        <v>0</v>
      </c>
      <c r="F52" t="s">
        <v>21</v>
      </c>
      <c r="G52">
        <v>70</v>
      </c>
      <c r="H52">
        <v>69.569999999999993</v>
      </c>
      <c r="I52">
        <v>71</v>
      </c>
      <c r="J52">
        <v>7.94</v>
      </c>
      <c r="K52">
        <v>63.04</v>
      </c>
      <c r="L52">
        <v>100</v>
      </c>
      <c r="M52">
        <v>34</v>
      </c>
      <c r="N52">
        <v>0.92</v>
      </c>
      <c r="O52">
        <v>11656</v>
      </c>
      <c r="P52">
        <v>587</v>
      </c>
      <c r="Q52">
        <v>1064</v>
      </c>
      <c r="R52">
        <v>124</v>
      </c>
      <c r="S52">
        <v>94</v>
      </c>
      <c r="T52">
        <v>11656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3"/>
  <sheetViews>
    <sheetView tabSelected="1" topLeftCell="A3" workbookViewId="0">
      <selection activeCell="G43" sqref="G43:G52"/>
    </sheetView>
  </sheetViews>
  <sheetFormatPr baseColWidth="10" defaultRowHeight="16" x14ac:dyDescent="0.2"/>
  <sheetData>
    <row r="2" spans="1:8" x14ac:dyDescent="0.2">
      <c r="C2" t="s">
        <v>1</v>
      </c>
      <c r="D2" t="s">
        <v>18</v>
      </c>
      <c r="F2" t="s">
        <v>71</v>
      </c>
      <c r="G2" t="s">
        <v>72</v>
      </c>
      <c r="H2" t="s">
        <v>73</v>
      </c>
    </row>
    <row r="3" spans="1:8" x14ac:dyDescent="0.2">
      <c r="A3" t="s">
        <v>74</v>
      </c>
      <c r="B3" t="s">
        <v>20</v>
      </c>
      <c r="C3">
        <v>2092405</v>
      </c>
      <c r="D3">
        <v>4020</v>
      </c>
      <c r="F3">
        <f>C3-D3*$C$53/$D$53</f>
        <v>1812730.8133150309</v>
      </c>
      <c r="G3">
        <f>F3/$F$3</f>
        <v>1</v>
      </c>
      <c r="H3">
        <f>$G$3-G3</f>
        <v>0</v>
      </c>
    </row>
    <row r="4" spans="1:8" x14ac:dyDescent="0.2">
      <c r="B4" t="s">
        <v>22</v>
      </c>
      <c r="C4">
        <v>1980839</v>
      </c>
      <c r="D4">
        <v>3991</v>
      </c>
      <c r="F4">
        <f t="shared" ref="F4:F53" si="0">C4-D4*$C$53/$D$53</f>
        <v>1703182.3634179821</v>
      </c>
      <c r="G4">
        <f t="shared" ref="G4:G12" si="1">F4/$F$3</f>
        <v>0.93956717175413818</v>
      </c>
      <c r="H4">
        <f t="shared" ref="H4:H52" si="2">$G$3-G4</f>
        <v>6.0432828245861825E-2</v>
      </c>
    </row>
    <row r="5" spans="1:8" x14ac:dyDescent="0.2">
      <c r="B5" t="s">
        <v>23</v>
      </c>
      <c r="C5">
        <v>1173356</v>
      </c>
      <c r="D5">
        <v>3954</v>
      </c>
      <c r="F5">
        <f t="shared" si="0"/>
        <v>898273.47906657518</v>
      </c>
      <c r="G5">
        <f t="shared" si="1"/>
        <v>0.49553605668778689</v>
      </c>
      <c r="H5">
        <f t="shared" si="2"/>
        <v>0.50446394331221311</v>
      </c>
    </row>
    <row r="6" spans="1:8" x14ac:dyDescent="0.2">
      <c r="B6" t="s">
        <v>24</v>
      </c>
      <c r="C6">
        <v>1088415</v>
      </c>
      <c r="D6">
        <v>3858</v>
      </c>
      <c r="F6">
        <f t="shared" si="0"/>
        <v>820011.26561427594</v>
      </c>
      <c r="G6">
        <f t="shared" si="1"/>
        <v>0.4523624023992181</v>
      </c>
      <c r="H6">
        <f t="shared" si="2"/>
        <v>0.5476375976007819</v>
      </c>
    </row>
    <row r="7" spans="1:8" x14ac:dyDescent="0.2">
      <c r="B7" t="s">
        <v>25</v>
      </c>
      <c r="C7">
        <v>651519</v>
      </c>
      <c r="D7">
        <v>3886</v>
      </c>
      <c r="F7">
        <f t="shared" si="0"/>
        <v>381167.28620452987</v>
      </c>
      <c r="G7">
        <f t="shared" si="1"/>
        <v>0.210272415189694</v>
      </c>
      <c r="H7">
        <f t="shared" si="2"/>
        <v>0.78972758481030603</v>
      </c>
    </row>
    <row r="8" spans="1:8" x14ac:dyDescent="0.2">
      <c r="B8" t="s">
        <v>26</v>
      </c>
      <c r="C8">
        <v>620045</v>
      </c>
      <c r="D8">
        <v>3886</v>
      </c>
      <c r="F8">
        <f t="shared" si="0"/>
        <v>349693.28620452987</v>
      </c>
      <c r="G8">
        <f t="shared" si="1"/>
        <v>0.19290966073723234</v>
      </c>
      <c r="H8">
        <f t="shared" si="2"/>
        <v>0.80709033926276763</v>
      </c>
    </row>
    <row r="9" spans="1:8" x14ac:dyDescent="0.2">
      <c r="B9" t="s">
        <v>27</v>
      </c>
      <c r="C9">
        <v>515472</v>
      </c>
      <c r="D9">
        <v>3858</v>
      </c>
      <c r="F9">
        <f t="shared" si="0"/>
        <v>247068.26561427594</v>
      </c>
      <c r="G9">
        <f t="shared" si="1"/>
        <v>0.13629616918269841</v>
      </c>
      <c r="H9">
        <f t="shared" si="2"/>
        <v>0.86370383081730162</v>
      </c>
    </row>
    <row r="10" spans="1:8" x14ac:dyDescent="0.2">
      <c r="B10" t="s">
        <v>28</v>
      </c>
      <c r="C10">
        <v>420202</v>
      </c>
      <c r="D10">
        <v>3820</v>
      </c>
      <c r="F10">
        <f t="shared" si="0"/>
        <v>154441.9519560741</v>
      </c>
      <c r="G10">
        <f t="shared" si="1"/>
        <v>8.5198503176342241E-2</v>
      </c>
      <c r="H10">
        <f t="shared" si="2"/>
        <v>0.91480149682365774</v>
      </c>
    </row>
    <row r="11" spans="1:8" x14ac:dyDescent="0.2">
      <c r="B11" t="s">
        <v>29</v>
      </c>
      <c r="C11">
        <v>346352</v>
      </c>
      <c r="D11">
        <v>3725</v>
      </c>
      <c r="F11">
        <f t="shared" si="0"/>
        <v>87201.167810569663</v>
      </c>
      <c r="G11">
        <f t="shared" si="1"/>
        <v>4.8104863209723098E-2</v>
      </c>
      <c r="H11">
        <f t="shared" si="2"/>
        <v>0.95189513679027693</v>
      </c>
    </row>
    <row r="12" spans="1:8" x14ac:dyDescent="0.2">
      <c r="B12" t="s">
        <v>30</v>
      </c>
      <c r="C12">
        <v>336520</v>
      </c>
      <c r="D12">
        <v>3752</v>
      </c>
      <c r="F12">
        <f t="shared" si="0"/>
        <v>75490.759094028821</v>
      </c>
      <c r="G12">
        <f t="shared" si="1"/>
        <v>4.1644770718039001E-2</v>
      </c>
      <c r="H12">
        <f t="shared" si="2"/>
        <v>0.95835522928196104</v>
      </c>
    </row>
    <row r="13" spans="1:8" x14ac:dyDescent="0.2">
      <c r="A13" s="1" t="s">
        <v>75</v>
      </c>
      <c r="B13" s="1" t="s">
        <v>31</v>
      </c>
      <c r="C13" s="1">
        <v>2289860</v>
      </c>
      <c r="D13" s="1">
        <v>4219</v>
      </c>
      <c r="E13" s="1"/>
      <c r="F13" s="1">
        <f t="shared" si="0"/>
        <v>1996341.2453671929</v>
      </c>
      <c r="G13" s="1">
        <f>F13/$F$13</f>
        <v>1</v>
      </c>
      <c r="H13" s="1">
        <f t="shared" si="2"/>
        <v>0</v>
      </c>
    </row>
    <row r="14" spans="1:8" x14ac:dyDescent="0.2">
      <c r="B14" t="s">
        <v>32</v>
      </c>
      <c r="C14">
        <v>2168119</v>
      </c>
      <c r="D14">
        <v>4252</v>
      </c>
      <c r="F14">
        <f t="shared" si="0"/>
        <v>1872304.4124914207</v>
      </c>
      <c r="G14">
        <f t="shared" ref="G14:G22" si="3">F14/$F$13</f>
        <v>0.93786792054533863</v>
      </c>
      <c r="H14">
        <f t="shared" si="2"/>
        <v>6.2132079454661371E-2</v>
      </c>
    </row>
    <row r="15" spans="1:8" x14ac:dyDescent="0.2">
      <c r="B15" t="s">
        <v>33</v>
      </c>
      <c r="C15">
        <v>1896920</v>
      </c>
      <c r="D15">
        <v>4219</v>
      </c>
      <c r="F15">
        <f t="shared" si="0"/>
        <v>1603401.2453671929</v>
      </c>
      <c r="G15">
        <f t="shared" si="3"/>
        <v>0.80316992352290684</v>
      </c>
      <c r="H15">
        <f t="shared" si="2"/>
        <v>0.19683007647709316</v>
      </c>
    </row>
    <row r="16" spans="1:8" x14ac:dyDescent="0.2">
      <c r="B16" t="s">
        <v>34</v>
      </c>
      <c r="C16">
        <v>1854127</v>
      </c>
      <c r="D16">
        <v>4252</v>
      </c>
      <c r="F16">
        <f t="shared" si="0"/>
        <v>1558312.4124914207</v>
      </c>
      <c r="G16">
        <f t="shared" si="3"/>
        <v>0.78058418925507689</v>
      </c>
      <c r="H16">
        <f t="shared" si="2"/>
        <v>0.21941581074492311</v>
      </c>
    </row>
    <row r="17" spans="1:8" x14ac:dyDescent="0.2">
      <c r="B17" t="s">
        <v>35</v>
      </c>
      <c r="C17">
        <v>1241534</v>
      </c>
      <c r="D17">
        <v>4219</v>
      </c>
      <c r="F17">
        <f t="shared" si="0"/>
        <v>948015.2453671929</v>
      </c>
      <c r="G17">
        <f t="shared" si="3"/>
        <v>0.47487635070767759</v>
      </c>
      <c r="H17">
        <f t="shared" si="2"/>
        <v>0.52512364929232236</v>
      </c>
    </row>
    <row r="18" spans="1:8" x14ac:dyDescent="0.2">
      <c r="B18" t="s">
        <v>36</v>
      </c>
      <c r="C18">
        <v>1151659</v>
      </c>
      <c r="D18">
        <v>4219</v>
      </c>
      <c r="F18">
        <f t="shared" si="0"/>
        <v>858140.2453671929</v>
      </c>
      <c r="G18">
        <f t="shared" si="3"/>
        <v>0.42985649240010199</v>
      </c>
      <c r="H18">
        <f t="shared" si="2"/>
        <v>0.57014350759989796</v>
      </c>
    </row>
    <row r="19" spans="1:8" x14ac:dyDescent="0.2">
      <c r="B19" t="s">
        <v>37</v>
      </c>
      <c r="C19">
        <v>795835</v>
      </c>
      <c r="D19">
        <v>4252</v>
      </c>
      <c r="F19">
        <f t="shared" si="0"/>
        <v>500020.41249142075</v>
      </c>
      <c r="G19">
        <f t="shared" si="3"/>
        <v>0.25046840746880955</v>
      </c>
      <c r="H19">
        <f t="shared" si="2"/>
        <v>0.7495315925311905</v>
      </c>
    </row>
    <row r="20" spans="1:8" x14ac:dyDescent="0.2">
      <c r="B20" t="s">
        <v>38</v>
      </c>
      <c r="C20">
        <v>494290</v>
      </c>
      <c r="D20">
        <v>4219</v>
      </c>
      <c r="F20">
        <f t="shared" si="0"/>
        <v>200771.24536719284</v>
      </c>
      <c r="G20">
        <f t="shared" si="3"/>
        <v>0.10056960243300708</v>
      </c>
      <c r="H20">
        <f t="shared" si="2"/>
        <v>0.89943039756699295</v>
      </c>
    </row>
    <row r="21" spans="1:8" x14ac:dyDescent="0.2">
      <c r="B21" t="s">
        <v>39</v>
      </c>
      <c r="C21">
        <v>405056</v>
      </c>
      <c r="D21">
        <v>4252</v>
      </c>
      <c r="F21">
        <f t="shared" si="0"/>
        <v>109241.41249142075</v>
      </c>
      <c r="G21">
        <f t="shared" si="3"/>
        <v>5.4720811256558324E-2</v>
      </c>
      <c r="H21">
        <f t="shared" si="2"/>
        <v>0.94527918874344163</v>
      </c>
    </row>
    <row r="22" spans="1:8" x14ac:dyDescent="0.2">
      <c r="B22" t="s">
        <v>40</v>
      </c>
      <c r="C22">
        <v>384454</v>
      </c>
      <c r="D22">
        <v>4219</v>
      </c>
      <c r="F22">
        <f t="shared" si="0"/>
        <v>90935.245367192838</v>
      </c>
      <c r="G22">
        <f t="shared" si="3"/>
        <v>4.5550952562955667E-2</v>
      </c>
      <c r="H22">
        <f t="shared" si="2"/>
        <v>0.95444904743704428</v>
      </c>
    </row>
    <row r="23" spans="1:8" x14ac:dyDescent="0.2">
      <c r="A23" s="1" t="s">
        <v>76</v>
      </c>
      <c r="B23" s="1" t="s">
        <v>41</v>
      </c>
      <c r="C23" s="1">
        <v>1844070</v>
      </c>
      <c r="D23" s="1">
        <v>6026</v>
      </c>
      <c r="E23" s="1"/>
      <c r="F23" s="1">
        <f t="shared" si="0"/>
        <v>1424837.0027453671</v>
      </c>
      <c r="G23" s="1">
        <f>F23/$F$26</f>
        <v>0.98830721064601779</v>
      </c>
      <c r="H23" s="1">
        <f t="shared" si="2"/>
        <v>1.1692789353982214E-2</v>
      </c>
    </row>
    <row r="24" spans="1:8" x14ac:dyDescent="0.2">
      <c r="B24" t="s">
        <v>42</v>
      </c>
      <c r="C24">
        <v>1840668</v>
      </c>
      <c r="D24">
        <v>6027</v>
      </c>
      <c r="F24">
        <f t="shared" si="0"/>
        <v>1421365.432052162</v>
      </c>
      <c r="G24" s="1">
        <f t="shared" ref="G24:G32" si="4">F24/$F$26</f>
        <v>0.98589923110748023</v>
      </c>
      <c r="H24">
        <f t="shared" si="2"/>
        <v>1.4100768892519766E-2</v>
      </c>
    </row>
    <row r="25" spans="1:8" x14ac:dyDescent="0.2">
      <c r="B25" t="s">
        <v>43</v>
      </c>
      <c r="C25">
        <v>1832755</v>
      </c>
      <c r="D25">
        <v>5980</v>
      </c>
      <c r="F25">
        <f t="shared" si="0"/>
        <v>1416722.2546328071</v>
      </c>
      <c r="G25" s="1">
        <f t="shared" si="4"/>
        <v>0.98267859203436847</v>
      </c>
      <c r="H25">
        <f t="shared" si="2"/>
        <v>1.732140796563153E-2</v>
      </c>
    </row>
    <row r="26" spans="1:8" x14ac:dyDescent="0.2">
      <c r="B26" t="s">
        <v>44</v>
      </c>
      <c r="C26">
        <v>1860997</v>
      </c>
      <c r="D26">
        <v>6027</v>
      </c>
      <c r="F26">
        <f t="shared" si="0"/>
        <v>1441694.432052162</v>
      </c>
      <c r="G26" s="1">
        <f t="shared" si="4"/>
        <v>1</v>
      </c>
      <c r="H26">
        <f t="shared" si="2"/>
        <v>0</v>
      </c>
    </row>
    <row r="27" spans="1:8" x14ac:dyDescent="0.2">
      <c r="B27" t="s">
        <v>45</v>
      </c>
      <c r="C27">
        <v>1731728</v>
      </c>
      <c r="D27">
        <v>6026</v>
      </c>
      <c r="F27">
        <f t="shared" si="0"/>
        <v>1312495.0027453671</v>
      </c>
      <c r="G27" s="1">
        <f t="shared" si="4"/>
        <v>0.91038362468884093</v>
      </c>
      <c r="H27">
        <f t="shared" si="2"/>
        <v>8.9616375311159069E-2</v>
      </c>
    </row>
    <row r="28" spans="1:8" x14ac:dyDescent="0.2">
      <c r="B28" t="s">
        <v>46</v>
      </c>
      <c r="C28">
        <v>1687235</v>
      </c>
      <c r="D28">
        <v>6026</v>
      </c>
      <c r="F28">
        <f t="shared" si="0"/>
        <v>1268002.0027453671</v>
      </c>
      <c r="G28" s="1">
        <f t="shared" si="4"/>
        <v>0.87952202252764855</v>
      </c>
      <c r="H28">
        <f t="shared" si="2"/>
        <v>0.12047797747235145</v>
      </c>
    </row>
    <row r="29" spans="1:8" x14ac:dyDescent="0.2">
      <c r="B29" t="s">
        <v>47</v>
      </c>
      <c r="C29">
        <v>1371012</v>
      </c>
      <c r="D29">
        <v>6027</v>
      </c>
      <c r="F29">
        <f t="shared" si="0"/>
        <v>951709.43205216201</v>
      </c>
      <c r="G29" s="1">
        <f t="shared" si="4"/>
        <v>0.66013255714490282</v>
      </c>
      <c r="H29">
        <f t="shared" si="2"/>
        <v>0.33986744285509718</v>
      </c>
    </row>
    <row r="30" spans="1:8" x14ac:dyDescent="0.2">
      <c r="B30" t="s">
        <v>48</v>
      </c>
      <c r="C30">
        <v>976108</v>
      </c>
      <c r="D30">
        <v>5980</v>
      </c>
      <c r="F30">
        <f t="shared" si="0"/>
        <v>560075.2546328071</v>
      </c>
      <c r="G30" s="1">
        <f t="shared" si="4"/>
        <v>0.3884840242016992</v>
      </c>
      <c r="H30">
        <f t="shared" si="2"/>
        <v>0.61151597579830086</v>
      </c>
    </row>
    <row r="31" spans="1:8" x14ac:dyDescent="0.2">
      <c r="B31" t="s">
        <v>49</v>
      </c>
      <c r="C31">
        <v>714888</v>
      </c>
      <c r="D31">
        <v>6027</v>
      </c>
      <c r="F31">
        <f t="shared" si="0"/>
        <v>295585.43205216195</v>
      </c>
      <c r="G31" s="1">
        <f t="shared" si="4"/>
        <v>0.20502640884269391</v>
      </c>
      <c r="H31">
        <f t="shared" si="2"/>
        <v>0.79497359115730615</v>
      </c>
    </row>
    <row r="32" spans="1:8" x14ac:dyDescent="0.2">
      <c r="B32" t="s">
        <v>50</v>
      </c>
      <c r="C32">
        <v>657377</v>
      </c>
      <c r="D32">
        <v>6026</v>
      </c>
      <c r="F32">
        <f t="shared" si="0"/>
        <v>238144.00274536718</v>
      </c>
      <c r="G32" s="1">
        <f t="shared" si="4"/>
        <v>0.1651834101948941</v>
      </c>
      <c r="H32">
        <f t="shared" si="2"/>
        <v>0.83481658980510587</v>
      </c>
    </row>
    <row r="33" spans="1:8" x14ac:dyDescent="0.2">
      <c r="A33" s="1" t="s">
        <v>77</v>
      </c>
      <c r="B33" s="1" t="s">
        <v>51</v>
      </c>
      <c r="C33" s="1">
        <v>2698091</v>
      </c>
      <c r="D33" s="1">
        <v>9432</v>
      </c>
      <c r="E33" s="1"/>
      <c r="F33" s="1">
        <f t="shared" si="0"/>
        <v>2041900.221688401</v>
      </c>
      <c r="G33" s="1">
        <f>F33/$F$38</f>
        <v>0.91665526484264637</v>
      </c>
      <c r="H33" s="1">
        <f>$G$3-G33</f>
        <v>8.3344735157353633E-2</v>
      </c>
    </row>
    <row r="34" spans="1:8" x14ac:dyDescent="0.2">
      <c r="B34" t="s">
        <v>52</v>
      </c>
      <c r="C34">
        <v>2735715</v>
      </c>
      <c r="D34">
        <v>9433</v>
      </c>
      <c r="F34">
        <f t="shared" si="0"/>
        <v>2079454.6509951956</v>
      </c>
      <c r="G34" s="1">
        <f t="shared" ref="G34:G42" si="5">F34/$F$38</f>
        <v>0.93351429888191462</v>
      </c>
      <c r="H34">
        <f t="shared" si="2"/>
        <v>6.6485701118085383E-2</v>
      </c>
    </row>
    <row r="35" spans="1:8" x14ac:dyDescent="0.2">
      <c r="B35" t="s">
        <v>53</v>
      </c>
      <c r="C35">
        <v>2671929</v>
      </c>
      <c r="D35">
        <v>9360</v>
      </c>
      <c r="F35">
        <f t="shared" si="0"/>
        <v>2020747.3115991764</v>
      </c>
      <c r="G35" s="1">
        <f t="shared" si="5"/>
        <v>0.90715924432505335</v>
      </c>
      <c r="H35">
        <f t="shared" si="2"/>
        <v>9.2840755674946651E-2</v>
      </c>
    </row>
    <row r="36" spans="1:8" x14ac:dyDescent="0.2">
      <c r="B36" t="s">
        <v>54</v>
      </c>
      <c r="C36">
        <v>2701409</v>
      </c>
      <c r="D36">
        <v>9433</v>
      </c>
      <c r="F36">
        <f t="shared" si="0"/>
        <v>2045148.6509951956</v>
      </c>
      <c r="G36" s="1">
        <f t="shared" si="5"/>
        <v>0.91811355834539166</v>
      </c>
      <c r="H36">
        <f t="shared" si="2"/>
        <v>8.1886441654608344E-2</v>
      </c>
    </row>
    <row r="37" spans="1:8" x14ac:dyDescent="0.2">
      <c r="B37" t="s">
        <v>55</v>
      </c>
      <c r="C37">
        <v>2756878</v>
      </c>
      <c r="D37">
        <v>9432</v>
      </c>
      <c r="F37">
        <f t="shared" si="0"/>
        <v>2100687.221688401</v>
      </c>
      <c r="G37" s="1">
        <f t="shared" si="5"/>
        <v>0.94304608084919261</v>
      </c>
      <c r="H37">
        <f t="shared" si="2"/>
        <v>5.6953919150807386E-2</v>
      </c>
    </row>
    <row r="38" spans="1:8" x14ac:dyDescent="0.2">
      <c r="B38" t="s">
        <v>56</v>
      </c>
      <c r="C38">
        <v>2883746</v>
      </c>
      <c r="D38">
        <v>9432</v>
      </c>
      <c r="F38">
        <f t="shared" si="0"/>
        <v>2227555.221688401</v>
      </c>
      <c r="G38" s="1">
        <f t="shared" si="5"/>
        <v>1</v>
      </c>
      <c r="H38">
        <f t="shared" si="2"/>
        <v>0</v>
      </c>
    </row>
    <row r="39" spans="1:8" x14ac:dyDescent="0.2">
      <c r="B39" t="s">
        <v>57</v>
      </c>
      <c r="C39">
        <v>2516320</v>
      </c>
      <c r="D39">
        <v>9433</v>
      </c>
      <c r="F39">
        <f t="shared" si="0"/>
        <v>1860059.6509951956</v>
      </c>
      <c r="G39" s="1">
        <f t="shared" si="5"/>
        <v>0.8350229134096806</v>
      </c>
      <c r="H39">
        <f t="shared" si="2"/>
        <v>0.1649770865903194</v>
      </c>
    </row>
    <row r="40" spans="1:8" x14ac:dyDescent="0.2">
      <c r="B40" t="s">
        <v>58</v>
      </c>
      <c r="C40">
        <v>2220326</v>
      </c>
      <c r="D40">
        <v>9360</v>
      </c>
      <c r="F40">
        <f t="shared" si="0"/>
        <v>1569144.3115991764</v>
      </c>
      <c r="G40" s="1">
        <f t="shared" si="5"/>
        <v>0.70442442742668598</v>
      </c>
      <c r="H40">
        <f t="shared" si="2"/>
        <v>0.29557557257331402</v>
      </c>
    </row>
    <row r="41" spans="1:8" x14ac:dyDescent="0.2">
      <c r="B41" t="s">
        <v>59</v>
      </c>
      <c r="C41">
        <v>1617069</v>
      </c>
      <c r="D41">
        <v>9433</v>
      </c>
      <c r="F41">
        <f t="shared" si="0"/>
        <v>960808.65099519561</v>
      </c>
      <c r="G41" s="1">
        <f t="shared" si="5"/>
        <v>0.43132876870587283</v>
      </c>
      <c r="H41">
        <f t="shared" si="2"/>
        <v>0.56867123129412711</v>
      </c>
    </row>
    <row r="42" spans="1:8" x14ac:dyDescent="0.2">
      <c r="B42" t="s">
        <v>60</v>
      </c>
      <c r="C42">
        <v>1460968</v>
      </c>
      <c r="D42">
        <v>9432</v>
      </c>
      <c r="F42">
        <f t="shared" si="0"/>
        <v>804777.22168840084</v>
      </c>
      <c r="G42" s="1">
        <f t="shared" si="5"/>
        <v>0.36128272549778173</v>
      </c>
      <c r="H42">
        <f t="shared" si="2"/>
        <v>0.63871727450221827</v>
      </c>
    </row>
    <row r="43" spans="1:8" x14ac:dyDescent="0.2">
      <c r="A43" s="1" t="s">
        <v>78</v>
      </c>
      <c r="B43" s="1" t="s">
        <v>61</v>
      </c>
      <c r="C43" s="1">
        <v>2782375</v>
      </c>
      <c r="D43" s="1">
        <v>13684</v>
      </c>
      <c r="E43" s="1"/>
      <c r="F43" s="1">
        <f t="shared" si="0"/>
        <v>1830369.6341798217</v>
      </c>
      <c r="G43" s="1">
        <f>F43/$F$48</f>
        <v>0.98800757838251596</v>
      </c>
      <c r="H43" s="1">
        <f t="shared" si="2"/>
        <v>1.1992421617484039E-2</v>
      </c>
    </row>
    <row r="44" spans="1:8" x14ac:dyDescent="0.2">
      <c r="B44" t="s">
        <v>62</v>
      </c>
      <c r="C44">
        <v>2778358</v>
      </c>
      <c r="D44">
        <v>13680</v>
      </c>
      <c r="F44">
        <f t="shared" si="0"/>
        <v>1826630.9169526424</v>
      </c>
      <c r="G44" s="1">
        <f t="shared" ref="G44:G52" si="6">F44/$F$48</f>
        <v>0.98598947182911612</v>
      </c>
      <c r="H44">
        <f t="shared" si="2"/>
        <v>1.4010528170883885E-2</v>
      </c>
    </row>
    <row r="45" spans="1:8" x14ac:dyDescent="0.2">
      <c r="B45" t="s">
        <v>63</v>
      </c>
      <c r="C45">
        <v>2698555</v>
      </c>
      <c r="D45">
        <v>13684</v>
      </c>
      <c r="F45">
        <f t="shared" si="0"/>
        <v>1746549.6341798217</v>
      </c>
      <c r="G45" s="1">
        <f t="shared" si="6"/>
        <v>0.94276273074433314</v>
      </c>
      <c r="H45">
        <f t="shared" si="2"/>
        <v>5.7237269255666856E-2</v>
      </c>
    </row>
    <row r="46" spans="1:8" x14ac:dyDescent="0.2">
      <c r="B46" t="s">
        <v>64</v>
      </c>
      <c r="C46">
        <v>2724284</v>
      </c>
      <c r="D46">
        <v>13680</v>
      </c>
      <c r="F46">
        <f t="shared" si="0"/>
        <v>1772556.9169526424</v>
      </c>
      <c r="G46" s="1">
        <f t="shared" si="6"/>
        <v>0.95680109326568141</v>
      </c>
      <c r="H46">
        <f t="shared" si="2"/>
        <v>4.3198906734318587E-2</v>
      </c>
    </row>
    <row r="47" spans="1:8" x14ac:dyDescent="0.2">
      <c r="B47" t="s">
        <v>65</v>
      </c>
      <c r="C47">
        <v>2727159</v>
      </c>
      <c r="D47">
        <v>13684</v>
      </c>
      <c r="F47">
        <f t="shared" si="0"/>
        <v>1775153.6341798217</v>
      </c>
      <c r="G47" s="1">
        <f t="shared" si="6"/>
        <v>0.95820276440983765</v>
      </c>
      <c r="H47">
        <f t="shared" si="2"/>
        <v>4.1797235590162352E-2</v>
      </c>
    </row>
    <row r="48" spans="1:8" x14ac:dyDescent="0.2">
      <c r="B48" t="s">
        <v>66</v>
      </c>
      <c r="C48">
        <v>2804592</v>
      </c>
      <c r="D48">
        <v>13684</v>
      </c>
      <c r="F48">
        <f t="shared" si="0"/>
        <v>1852586.6341798217</v>
      </c>
      <c r="G48" s="1">
        <f t="shared" si="6"/>
        <v>1</v>
      </c>
      <c r="H48">
        <f t="shared" si="2"/>
        <v>0</v>
      </c>
    </row>
    <row r="49" spans="1:8" x14ac:dyDescent="0.2">
      <c r="B49" t="s">
        <v>67</v>
      </c>
      <c r="C49">
        <v>2603548</v>
      </c>
      <c r="D49">
        <v>13680</v>
      </c>
      <c r="F49">
        <f t="shared" si="0"/>
        <v>1651820.9169526424</v>
      </c>
      <c r="G49" s="1">
        <f t="shared" si="6"/>
        <v>0.89162951220574771</v>
      </c>
      <c r="H49">
        <f t="shared" si="2"/>
        <v>0.10837048779425229</v>
      </c>
    </row>
    <row r="50" spans="1:8" x14ac:dyDescent="0.2">
      <c r="B50" t="s">
        <v>68</v>
      </c>
      <c r="C50">
        <v>2619289</v>
      </c>
      <c r="D50">
        <v>13684</v>
      </c>
      <c r="F50">
        <f t="shared" si="0"/>
        <v>1667283.6341798217</v>
      </c>
      <c r="G50" s="1">
        <f t="shared" si="6"/>
        <v>0.89997606774161065</v>
      </c>
      <c r="H50">
        <f t="shared" si="2"/>
        <v>0.10002393225838935</v>
      </c>
    </row>
    <row r="51" spans="1:8" x14ac:dyDescent="0.2">
      <c r="B51" t="s">
        <v>69</v>
      </c>
      <c r="C51">
        <v>2641229</v>
      </c>
      <c r="D51">
        <v>13680</v>
      </c>
      <c r="F51">
        <f t="shared" si="0"/>
        <v>1689501.9169526424</v>
      </c>
      <c r="G51" s="1">
        <f t="shared" si="6"/>
        <v>0.91196918178167663</v>
      </c>
      <c r="H51">
        <f t="shared" si="2"/>
        <v>8.803081821832337E-2</v>
      </c>
    </row>
    <row r="52" spans="1:8" x14ac:dyDescent="0.2">
      <c r="B52" t="s">
        <v>70</v>
      </c>
      <c r="C52">
        <v>2605677</v>
      </c>
      <c r="D52">
        <v>13684</v>
      </c>
      <c r="F52">
        <f t="shared" si="0"/>
        <v>1653671.6341798217</v>
      </c>
      <c r="G52" s="1">
        <f t="shared" si="6"/>
        <v>0.89262850312635245</v>
      </c>
      <c r="H52">
        <f t="shared" si="2"/>
        <v>0.10737149687364755</v>
      </c>
    </row>
    <row r="53" spans="1:8" x14ac:dyDescent="0.2">
      <c r="A53" t="s">
        <v>2</v>
      </c>
      <c r="B53">
        <v>6</v>
      </c>
      <c r="C53">
        <v>810916</v>
      </c>
      <c r="D53">
        <v>11656</v>
      </c>
      <c r="F53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220121 Cy5 ladder EMSA with yCA</vt:lpstr>
      <vt:lpstr>App Fract Bound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Rosas Ospina, ruben D</dc:creator>
  <cp:lastModifiedBy>Rosas Ospina, ruben D</cp:lastModifiedBy>
  <dcterms:created xsi:type="dcterms:W3CDTF">2022-01-22T00:13:38Z</dcterms:created>
  <dcterms:modified xsi:type="dcterms:W3CDTF">2022-01-22T00:20:03Z</dcterms:modified>
</cp:coreProperties>
</file>